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Configurações" sheetId="3" state="visible" r:id="rId3"/>
  </sheets>
  <definedNames>
    <definedName name="_xlnm._FilterDatabase" localSheetId="0" hidden="1">'Lançamentos'!$A$1:$M$101</definedName>
    <definedName name="_xlnm._FilterDatabase" localSheetId="2" hidden="1">'Configurações'!$A$2:$B$16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D4ED8"/>
      <sz val="16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0B981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1F2937"/>
        <sz val="10"/>
      </font>
      <fill>
        <patternFill patternType="solid">
          <fgColor rgb="00FFFBEB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Visão geral do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'Resumo'!$A$6:$A$8</f>
            </numRef>
          </cat>
          <val>
            <numRef>
              <f>'Resumo'!$B$6:$B$8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Indicadores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por categoria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'Resumo'!$A$15:$A$25</f>
            </numRef>
          </cat>
          <val>
            <numRef>
              <f>'Resumo'!$B$15:$B$25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 de receitas e despesas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'Resumo'!H14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'Resumo'!$G$15:$G$26</f>
            </numRef>
          </cat>
          <val>
            <numRef>
              <f>'Resumo'!$H$15:$H$26</f>
            </numRef>
          </val>
        </ser>
        <ser>
          <idx val="1"/>
          <order val="1"/>
          <tx>
            <strRef>
              <f>'Resumo'!I14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'Resumo'!$G$15:$G$26</f>
            </numRef>
          </cat>
          <val>
            <numRef>
              <f>'Resumo'!$I$15:$I$26</f>
            </numRef>
          </val>
        </ser>
        <ser>
          <idx val="2"/>
          <order val="2"/>
          <tx>
            <strRef>
              <f>'Resumo'!J14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'Resumo'!$G$15:$G$26</f>
            </numRef>
          </cat>
          <val>
            <numRef>
              <f>'Resumo'!$J$15:$J$26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27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27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7" customWidth="1" min="3" max="3"/>
    <col width="20" customWidth="1" min="4" max="4"/>
    <col width="13" customWidth="1" min="5" max="5"/>
    <col width="20" customWidth="1" min="6" max="6"/>
    <col width="27" customWidth="1" min="7" max="7"/>
    <col width="20" customWidth="1" min="8" max="8"/>
    <col width="20" customWidth="1" min="9" max="9"/>
    <col width="15" customWidth="1" min="10" max="10"/>
    <col width="13" customWidth="1" min="11" max="11"/>
    <col width="25" customWidth="1" min="12" max="12"/>
    <col width="19" customWidth="1" min="13" max="13"/>
  </cols>
  <sheetData>
    <row r="1" ht="27" customHeight="1">
      <c r="A1" s="1" t="inlineStr">
        <is>
          <t>ID</t>
        </is>
      </c>
      <c r="B1" s="1" t="inlineStr">
        <is>
          <t>Data</t>
        </is>
      </c>
      <c r="C1" s="1" t="inlineStr">
        <is>
          <t>Mês</t>
        </is>
      </c>
      <c r="D1" s="1" t="inlineStr">
        <is>
          <t>Responsável</t>
        </is>
      </c>
      <c r="E1" s="1" t="inlineStr">
        <is>
          <t>Tipo</t>
        </is>
      </c>
      <c r="F1" s="1" t="inlineStr">
        <is>
          <t>Categoria</t>
        </is>
      </c>
      <c r="G1" s="1" t="inlineStr">
        <is>
          <t>Descrição</t>
        </is>
      </c>
      <c r="H1" s="1" t="inlineStr">
        <is>
          <t>Forma de pagamento</t>
        </is>
      </c>
      <c r="I1" s="1" t="inlineStr">
        <is>
          <t>Conta/Cartão</t>
        </is>
      </c>
      <c r="J1" s="1" t="inlineStr">
        <is>
          <t>Valor (R$)</t>
        </is>
      </c>
      <c r="K1" s="1" t="inlineStr">
        <is>
          <t>Status</t>
        </is>
      </c>
      <c r="L1" s="1" t="inlineStr">
        <is>
          <t>Observações</t>
        </is>
      </c>
      <c r="M1" s="1" t="inlineStr">
        <is>
          <t>Valor efetivo (R$)</t>
        </is>
      </c>
    </row>
    <row r="2" ht="21" customHeight="1">
      <c r="A2" s="2" t="n">
        <v>1</v>
      </c>
      <c r="B2" s="3" t="n">
        <v>46027</v>
      </c>
      <c r="C2" s="4">
        <f>IF($B2="","",IF(MONTH($B2)=1,"janeiro/"&amp;YEAR($B2),IF(MONTH($B2)=2,"fevereiro/"&amp;YEAR($B2),IF(MONTH($B2)=3,"março/"&amp;YEAR($B2),IF(MONTH($B2)=4,"abril/"&amp;YEAR($B2),IF(MONTH($B2)=5,"maio/"&amp;YEAR($B2),IF(MONTH($B2)=6,"junho/"&amp;YEAR($B2),IF(MONTH($B2)=7,"julho/"&amp;YEAR($B2),IF(MONTH($B2)=8,"agosto/"&amp;YEAR($B2),IF(MONTH($B2)=9,"setembro/"&amp;YEAR($B2),IF(MONTH($B2)=10,"outubro/"&amp;YEAR($B2),IF(MONTH($B2)=11,"novembro/"&amp;YEAR($B2),"dezembro/"&amp;YEAR($B2)))))))))))))</f>
        <v/>
      </c>
      <c r="D2" s="5" t="inlineStr">
        <is>
          <t>João Silva</t>
        </is>
      </c>
      <c r="E2" s="2" t="inlineStr">
        <is>
          <t>Receita</t>
        </is>
      </c>
      <c r="F2" s="5" t="inlineStr">
        <is>
          <t>Salário</t>
        </is>
      </c>
      <c r="G2" s="5" t="inlineStr">
        <is>
          <t>Salário mensal</t>
        </is>
      </c>
      <c r="H2" s="2" t="inlineStr">
        <is>
          <t>PIX</t>
        </is>
      </c>
      <c r="I2" s="6" t="inlineStr">
        <is>
          <t>Conta corrente</t>
        </is>
      </c>
      <c r="J2" s="7" t="n">
        <v>6800</v>
      </c>
      <c r="K2" s="2" t="inlineStr">
        <is>
          <t>Pago</t>
        </is>
      </c>
      <c r="L2" s="5" t="inlineStr">
        <is>
          <t>Receita recorrente</t>
        </is>
      </c>
      <c r="M2" s="8">
        <f>IF($B2="","",IF($K2="Cancelado",0,$J2))</f>
        <v/>
      </c>
    </row>
    <row r="3" ht="21" customHeight="1">
      <c r="A3" s="2" t="n">
        <v>2</v>
      </c>
      <c r="B3" s="3" t="n">
        <v>46028</v>
      </c>
      <c r="C3" s="9">
        <f>IF($B3="","",IF(MONTH($B3)=1,"janeiro/"&amp;YEAR($B3),IF(MONTH($B3)=2,"fevereiro/"&amp;YEAR($B3),IF(MONTH($B3)=3,"março/"&amp;YEAR($B3),IF(MONTH($B3)=4,"abril/"&amp;YEAR($B3),IF(MONTH($B3)=5,"maio/"&amp;YEAR($B3),IF(MONTH($B3)=6,"junho/"&amp;YEAR($B3),IF(MONTH($B3)=7,"julho/"&amp;YEAR($B3),IF(MONTH($B3)=8,"agosto/"&amp;YEAR($B3),IF(MONTH($B3)=9,"setembro/"&amp;YEAR($B3),IF(MONTH($B3)=10,"outubro/"&amp;YEAR($B3),IF(MONTH($B3)=11,"novembro/"&amp;YEAR($B3),"dezembro/"&amp;YEAR($B3)))))))))))))</f>
        <v/>
      </c>
      <c r="D3" s="5" t="inlineStr">
        <is>
          <t>Maria Oliveira</t>
        </is>
      </c>
      <c r="E3" s="2" t="inlineStr">
        <is>
          <t>Despesa</t>
        </is>
      </c>
      <c r="F3" s="5" t="inlineStr">
        <is>
          <t>Aluguel</t>
        </is>
      </c>
      <c r="G3" s="5" t="inlineStr">
        <is>
          <t>Aluguel residencial</t>
        </is>
      </c>
      <c r="H3" s="2" t="inlineStr">
        <is>
          <t>PIX</t>
        </is>
      </c>
      <c r="I3" s="6" t="inlineStr">
        <is>
          <t>Conta corrente</t>
        </is>
      </c>
      <c r="J3" s="7" t="n">
        <v>2100</v>
      </c>
      <c r="K3" s="2" t="inlineStr">
        <is>
          <t>Pago</t>
        </is>
      </c>
      <c r="L3" s="5" t="inlineStr">
        <is>
          <t>Moradia mensal</t>
        </is>
      </c>
      <c r="M3" s="10">
        <f>IF($B3="","",IF($K3="Cancelado",0,$J3))</f>
        <v/>
      </c>
    </row>
    <row r="4" ht="21" customHeight="1">
      <c r="A4" s="2" t="n">
        <v>3</v>
      </c>
      <c r="B4" s="3" t="n">
        <v>46030</v>
      </c>
      <c r="C4" s="4">
        <f>IF($B4="","",IF(MONTH($B4)=1,"janeiro/"&amp;YEAR($B4),IF(MONTH($B4)=2,"fevereiro/"&amp;YEAR($B4),IF(MONTH($B4)=3,"março/"&amp;YEAR($B4),IF(MONTH($B4)=4,"abril/"&amp;YEAR($B4),IF(MONTH($B4)=5,"maio/"&amp;YEAR($B4),IF(MONTH($B4)=6,"junho/"&amp;YEAR($B4),IF(MONTH($B4)=7,"julho/"&amp;YEAR($B4),IF(MONTH($B4)=8,"agosto/"&amp;YEAR($B4),IF(MONTH($B4)=9,"setembro/"&amp;YEAR($B4),IF(MONTH($B4)=10,"outubro/"&amp;YEAR($B4),IF(MONTH($B4)=11,"novembro/"&amp;YEAR($B4),"dezembro/"&amp;YEAR($B4)))))))))))))</f>
        <v/>
      </c>
      <c r="D4" s="5" t="inlineStr">
        <is>
          <t>Pedro Santos</t>
        </is>
      </c>
      <c r="E4" s="2" t="inlineStr">
        <is>
          <t>Despesa</t>
        </is>
      </c>
      <c r="F4" s="5" t="inlineStr">
        <is>
          <t>Alimentação</t>
        </is>
      </c>
      <c r="G4" s="5" t="inlineStr">
        <is>
          <t>Supermercado</t>
        </is>
      </c>
      <c r="H4" s="2" t="inlineStr">
        <is>
          <t>Crédito</t>
        </is>
      </c>
      <c r="I4" s="6" t="inlineStr">
        <is>
          <t>Cartão Visa</t>
        </is>
      </c>
      <c r="J4" s="7" t="n">
        <v>486.75</v>
      </c>
      <c r="K4" s="2" t="inlineStr">
        <is>
          <t>Pago</t>
        </is>
      </c>
      <c r="L4" s="5" t="inlineStr">
        <is>
          <t>Compras da semana</t>
        </is>
      </c>
      <c r="M4" s="8">
        <f>IF($B4="","",IF($K4="Cancelado",0,$J4))</f>
        <v/>
      </c>
    </row>
    <row r="5" ht="21" customHeight="1">
      <c r="A5" s="2" t="n">
        <v>4</v>
      </c>
      <c r="B5" s="3" t="n">
        <v>46032</v>
      </c>
      <c r="C5" s="9">
        <f>IF($B5="","",IF(MONTH($B5)=1,"janeiro/"&amp;YEAR($B5),IF(MONTH($B5)=2,"fevereiro/"&amp;YEAR($B5),IF(MONTH($B5)=3,"março/"&amp;YEAR($B5),IF(MONTH($B5)=4,"abril/"&amp;YEAR($B5),IF(MONTH($B5)=5,"maio/"&amp;YEAR($B5),IF(MONTH($B5)=6,"junho/"&amp;YEAR($B5),IF(MONTH($B5)=7,"julho/"&amp;YEAR($B5),IF(MONTH($B5)=8,"agosto/"&amp;YEAR($B5),IF(MONTH($B5)=9,"setembro/"&amp;YEAR($B5),IF(MONTH($B5)=10,"outubro/"&amp;YEAR($B5),IF(MONTH($B5)=11,"novembro/"&amp;YEAR($B5),"dezembro/"&amp;YEAR($B5)))))))))))))</f>
        <v/>
      </c>
      <c r="D5" s="5" t="inlineStr">
        <is>
          <t>Ana Souza</t>
        </is>
      </c>
      <c r="E5" s="2" t="inlineStr">
        <is>
          <t>Despesa</t>
        </is>
      </c>
      <c r="F5" s="5" t="inlineStr">
        <is>
          <t>Contas da casa</t>
        </is>
      </c>
      <c r="G5" s="5" t="inlineStr">
        <is>
          <t>Energia elétrica</t>
        </is>
      </c>
      <c r="H5" s="2" t="inlineStr">
        <is>
          <t>Boleto</t>
        </is>
      </c>
      <c r="I5" s="6" t="inlineStr">
        <is>
          <t>Conta corrente</t>
        </is>
      </c>
      <c r="J5" s="7" t="n">
        <v>178.4</v>
      </c>
      <c r="K5" s="2" t="inlineStr">
        <is>
          <t>Pendente</t>
        </is>
      </c>
      <c r="L5" s="5" t="inlineStr">
        <is>
          <t>Vencimento em janeiro</t>
        </is>
      </c>
      <c r="M5" s="10">
        <f>IF($B5="","",IF($K5="Cancelado",0,$J5))</f>
        <v/>
      </c>
    </row>
    <row r="6" ht="21" customHeight="1">
      <c r="A6" s="2" t="n">
        <v>5</v>
      </c>
      <c r="B6" s="3" t="n">
        <v>46034</v>
      </c>
      <c r="C6" s="4">
        <f>IF($B6="","",IF(MONTH($B6)=1,"janeiro/"&amp;YEAR($B6),IF(MONTH($B6)=2,"fevereiro/"&amp;YEAR($B6),IF(MONTH($B6)=3,"março/"&amp;YEAR($B6),IF(MONTH($B6)=4,"abril/"&amp;YEAR($B6),IF(MONTH($B6)=5,"maio/"&amp;YEAR($B6),IF(MONTH($B6)=6,"junho/"&amp;YEAR($B6),IF(MONTH($B6)=7,"julho/"&amp;YEAR($B6),IF(MONTH($B6)=8,"agosto/"&amp;YEAR($B6),IF(MONTH($B6)=9,"setembro/"&amp;YEAR($B6),IF(MONTH($B6)=10,"outubro/"&amp;YEAR($B6),IF(MONTH($B6)=11,"novembro/"&amp;YEAR($B6),"dezembro/"&amp;YEAR($B6)))))))))))))</f>
        <v/>
      </c>
      <c r="D6" s="5" t="inlineStr">
        <is>
          <t>Carlos Pereira</t>
        </is>
      </c>
      <c r="E6" s="2" t="inlineStr">
        <is>
          <t>Despesa</t>
        </is>
      </c>
      <c r="F6" s="5" t="inlineStr">
        <is>
          <t>Transporte</t>
        </is>
      </c>
      <c r="G6" s="5" t="inlineStr">
        <is>
          <t>Combustível</t>
        </is>
      </c>
      <c r="H6" s="2" t="inlineStr">
        <is>
          <t>Débito</t>
        </is>
      </c>
      <c r="I6" s="6" t="inlineStr">
        <is>
          <t>Conta corrente</t>
        </is>
      </c>
      <c r="J6" s="7" t="n">
        <v>250</v>
      </c>
      <c r="K6" s="2" t="inlineStr">
        <is>
          <t>Pago</t>
        </is>
      </c>
      <c r="L6" s="5" t="inlineStr">
        <is>
          <t>Abastecimento</t>
        </is>
      </c>
      <c r="M6" s="8">
        <f>IF($B6="","",IF($K6="Cancelado",0,$J6))</f>
        <v/>
      </c>
    </row>
    <row r="7" ht="21" customHeight="1">
      <c r="A7" s="2" t="n">
        <v>6</v>
      </c>
      <c r="B7" s="3" t="n">
        <v>46037</v>
      </c>
      <c r="C7" s="9">
        <f>IF($B7="","",IF(MONTH($B7)=1,"janeiro/"&amp;YEAR($B7),IF(MONTH($B7)=2,"fevereiro/"&amp;YEAR($B7),IF(MONTH($B7)=3,"março/"&amp;YEAR($B7),IF(MONTH($B7)=4,"abril/"&amp;YEAR($B7),IF(MONTH($B7)=5,"maio/"&amp;YEAR($B7),IF(MONTH($B7)=6,"junho/"&amp;YEAR($B7),IF(MONTH($B7)=7,"julho/"&amp;YEAR($B7),IF(MONTH($B7)=8,"agosto/"&amp;YEAR($B7),IF(MONTH($B7)=9,"setembro/"&amp;YEAR($B7),IF(MONTH($B7)=10,"outubro/"&amp;YEAR($B7),IF(MONTH($B7)=11,"novembro/"&amp;YEAR($B7),"dezembro/"&amp;YEAR($B7)))))))))))))</f>
        <v/>
      </c>
      <c r="D7" s="5" t="inlineStr">
        <is>
          <t>Juliana Costa</t>
        </is>
      </c>
      <c r="E7" s="2" t="inlineStr">
        <is>
          <t>Despesa</t>
        </is>
      </c>
      <c r="F7" s="5" t="inlineStr">
        <is>
          <t>Saúde</t>
        </is>
      </c>
      <c r="G7" s="5" t="inlineStr">
        <is>
          <t>Farmácia</t>
        </is>
      </c>
      <c r="H7" s="2" t="inlineStr">
        <is>
          <t>Crédito</t>
        </is>
      </c>
      <c r="I7" s="6" t="inlineStr">
        <is>
          <t>Cartão Mastercard</t>
        </is>
      </c>
      <c r="J7" s="7" t="n">
        <v>93.59999999999999</v>
      </c>
      <c r="K7" s="2" t="inlineStr">
        <is>
          <t>Pago</t>
        </is>
      </c>
      <c r="L7" s="5" t="inlineStr">
        <is>
          <t>Medicamentos</t>
        </is>
      </c>
      <c r="M7" s="10">
        <f>IF($B7="","",IF($K7="Cancelado",0,$J7))</f>
        <v/>
      </c>
    </row>
    <row r="8" ht="21" customHeight="1">
      <c r="A8" s="2" t="n">
        <v>7</v>
      </c>
      <c r="B8" s="3" t="n">
        <v>46040</v>
      </c>
      <c r="C8" s="4">
        <f>IF($B8="","",IF(MONTH($B8)=1,"janeiro/"&amp;YEAR($B8),IF(MONTH($B8)=2,"fevereiro/"&amp;YEAR($B8),IF(MONTH($B8)=3,"março/"&amp;YEAR($B8),IF(MONTH($B8)=4,"abril/"&amp;YEAR($B8),IF(MONTH($B8)=5,"maio/"&amp;YEAR($B8),IF(MONTH($B8)=6,"junho/"&amp;YEAR($B8),IF(MONTH($B8)=7,"julho/"&amp;YEAR($B8),IF(MONTH($B8)=8,"agosto/"&amp;YEAR($B8),IF(MONTH($B8)=9,"setembro/"&amp;YEAR($B8),IF(MONTH($B8)=10,"outubro/"&amp;YEAR($B8),IF(MONTH($B8)=11,"novembro/"&amp;YEAR($B8),"dezembro/"&amp;YEAR($B8)))))))))))))</f>
        <v/>
      </c>
      <c r="D8" s="5" t="inlineStr">
        <is>
          <t>Rafael Almeida</t>
        </is>
      </c>
      <c r="E8" s="2" t="inlineStr">
        <is>
          <t>Despesa</t>
        </is>
      </c>
      <c r="F8" s="5" t="inlineStr">
        <is>
          <t>Lazer</t>
        </is>
      </c>
      <c r="G8" s="5" t="inlineStr">
        <is>
          <t>Cinema e jantar</t>
        </is>
      </c>
      <c r="H8" s="2" t="inlineStr">
        <is>
          <t>Crédito</t>
        </is>
      </c>
      <c r="I8" s="6" t="inlineStr">
        <is>
          <t>Cartão Visa</t>
        </is>
      </c>
      <c r="J8" s="7" t="n">
        <v>165</v>
      </c>
      <c r="K8" s="2" t="inlineStr">
        <is>
          <t>Pago</t>
        </is>
      </c>
      <c r="L8" s="5" t="inlineStr">
        <is>
          <t>Fim de semana</t>
        </is>
      </c>
      <c r="M8" s="8">
        <f>IF($B8="","",IF($K8="Cancelado",0,$J8))</f>
        <v/>
      </c>
    </row>
    <row r="9" ht="21" customHeight="1">
      <c r="A9" s="2" t="n">
        <v>8</v>
      </c>
      <c r="B9" s="3" t="n">
        <v>46042</v>
      </c>
      <c r="C9" s="9">
        <f>IF($B9="","",IF(MONTH($B9)=1,"janeiro/"&amp;YEAR($B9),IF(MONTH($B9)=2,"fevereiro/"&amp;YEAR($B9),IF(MONTH($B9)=3,"março/"&amp;YEAR($B9),IF(MONTH($B9)=4,"abril/"&amp;YEAR($B9),IF(MONTH($B9)=5,"maio/"&amp;YEAR($B9),IF(MONTH($B9)=6,"junho/"&amp;YEAR($B9),IF(MONTH($B9)=7,"julho/"&amp;YEAR($B9),IF(MONTH($B9)=8,"agosto/"&amp;YEAR($B9),IF(MONTH($B9)=9,"setembro/"&amp;YEAR($B9),IF(MONTH($B9)=10,"outubro/"&amp;YEAR($B9),IF(MONTH($B9)=11,"novembro/"&amp;YEAR($B9),"dezembro/"&amp;YEAR($B9)))))))))))))</f>
        <v/>
      </c>
      <c r="D9" s="5" t="inlineStr">
        <is>
          <t>Camila Ferreira</t>
        </is>
      </c>
      <c r="E9" s="2" t="inlineStr">
        <is>
          <t>Despesa</t>
        </is>
      </c>
      <c r="F9" s="5" t="inlineStr">
        <is>
          <t>Educação</t>
        </is>
      </c>
      <c r="G9" s="5" t="inlineStr">
        <is>
          <t>Curso on-line</t>
        </is>
      </c>
      <c r="H9" s="2" t="inlineStr">
        <is>
          <t>PIX</t>
        </is>
      </c>
      <c r="I9" s="6" t="inlineStr">
        <is>
          <t>Conta corrente</t>
        </is>
      </c>
      <c r="J9" s="7" t="n">
        <v>220</v>
      </c>
      <c r="K9" s="2" t="inlineStr">
        <is>
          <t>Pago</t>
        </is>
      </c>
      <c r="L9" s="5" t="inlineStr">
        <is>
          <t>Curso profissional</t>
        </is>
      </c>
      <c r="M9" s="10">
        <f>IF($B9="","",IF($K9="Cancelado",0,$J9))</f>
        <v/>
      </c>
    </row>
    <row r="10" ht="21" customHeight="1">
      <c r="A10" s="2" t="n">
        <v>9</v>
      </c>
      <c r="B10" s="3" t="n">
        <v>46047</v>
      </c>
      <c r="C10" s="4">
        <f>IF($B10="","",IF(MONTH($B10)=1,"janeiro/"&amp;YEAR($B10),IF(MONTH($B10)=2,"fevereiro/"&amp;YEAR($B10),IF(MONTH($B10)=3,"março/"&amp;YEAR($B10),IF(MONTH($B10)=4,"abril/"&amp;YEAR($B10),IF(MONTH($B10)=5,"maio/"&amp;YEAR($B10),IF(MONTH($B10)=6,"junho/"&amp;YEAR($B10),IF(MONTH($B10)=7,"julho/"&amp;YEAR($B10),IF(MONTH($B10)=8,"agosto/"&amp;YEAR($B10),IF(MONTH($B10)=9,"setembro/"&amp;YEAR($B10),IF(MONTH($B10)=10,"outubro/"&amp;YEAR($B10),IF(MONTH($B10)=11,"novembro/"&amp;YEAR($B10),"dezembro/"&amp;YEAR($B10)))))))))))))</f>
        <v/>
      </c>
      <c r="D10" s="5" t="inlineStr">
        <is>
          <t>Lucas Rodrigues</t>
        </is>
      </c>
      <c r="E10" s="2" t="inlineStr">
        <is>
          <t>Despesa</t>
        </is>
      </c>
      <c r="F10" s="5" t="inlineStr">
        <is>
          <t>Compras</t>
        </is>
      </c>
      <c r="G10" s="5" t="inlineStr">
        <is>
          <t>Roupas</t>
        </is>
      </c>
      <c r="H10" s="2" t="inlineStr">
        <is>
          <t>Crédito</t>
        </is>
      </c>
      <c r="I10" s="6" t="inlineStr">
        <is>
          <t>Cartão Mastercard</t>
        </is>
      </c>
      <c r="J10" s="7" t="n">
        <v>310.9</v>
      </c>
      <c r="K10" s="2" t="inlineStr">
        <is>
          <t>Pendente</t>
        </is>
      </c>
      <c r="L10" s="5" t="inlineStr">
        <is>
          <t>Parcela única</t>
        </is>
      </c>
      <c r="M10" s="8">
        <f>IF($B10="","",IF($K10="Cancelado",0,$J10))</f>
        <v/>
      </c>
    </row>
    <row r="11" ht="21" customHeight="1">
      <c r="A11" s="2" t="n">
        <v>10</v>
      </c>
      <c r="B11" s="3" t="n">
        <v>46053</v>
      </c>
      <c r="C11" s="9">
        <f>IF($B11="","",IF(MONTH($B11)=1,"janeiro/"&amp;YEAR($B11),IF(MONTH($B11)=2,"fevereiro/"&amp;YEAR($B11),IF(MONTH($B11)=3,"março/"&amp;YEAR($B11),IF(MONTH($B11)=4,"abril/"&amp;YEAR($B11),IF(MONTH($B11)=5,"maio/"&amp;YEAR($B11),IF(MONTH($B11)=6,"junho/"&amp;YEAR($B11),IF(MONTH($B11)=7,"julho/"&amp;YEAR($B11),IF(MONTH($B11)=8,"agosto/"&amp;YEAR($B11),IF(MONTH($B11)=9,"setembro/"&amp;YEAR($B11),IF(MONTH($B11)=10,"outubro/"&amp;YEAR($B11),IF(MONTH($B11)=11,"novembro/"&amp;YEAR($B11),"dezembro/"&amp;YEAR($B11)))))))))))))</f>
        <v/>
      </c>
      <c r="D11" s="5" t="inlineStr">
        <is>
          <t>Fernanda Lima</t>
        </is>
      </c>
      <c r="E11" s="2" t="inlineStr">
        <is>
          <t>Receita</t>
        </is>
      </c>
      <c r="F11" s="5" t="inlineStr">
        <is>
          <t>Renda extra</t>
        </is>
      </c>
      <c r="G11" s="5" t="inlineStr">
        <is>
          <t>Projeto freelancer</t>
        </is>
      </c>
      <c r="H11" s="2" t="inlineStr">
        <is>
          <t>PIX</t>
        </is>
      </c>
      <c r="I11" s="6" t="inlineStr">
        <is>
          <t>Conta corrente</t>
        </is>
      </c>
      <c r="J11" s="7" t="n">
        <v>750</v>
      </c>
      <c r="K11" s="2" t="inlineStr">
        <is>
          <t>Pago</t>
        </is>
      </c>
      <c r="L11" s="5" t="inlineStr">
        <is>
          <t>Serviço pontual</t>
        </is>
      </c>
      <c r="M11" s="10">
        <f>IF($B11="","",IF($K11="Cancelado",0,$J11))</f>
        <v/>
      </c>
    </row>
    <row r="12" ht="21" customHeight="1">
      <c r="A12" s="2" t="n"/>
      <c r="B12" s="3" t="n"/>
      <c r="C12" s="4">
        <f>IF($B12="","",IF(MONTH($B12)=1,"janeiro/"&amp;YEAR($B12),IF(MONTH($B12)=2,"fevereiro/"&amp;YEAR($B12),IF(MONTH($B12)=3,"março/"&amp;YEAR($B12),IF(MONTH($B12)=4,"abril/"&amp;YEAR($B12),IF(MONTH($B12)=5,"maio/"&amp;YEAR($B12),IF(MONTH($B12)=6,"junho/"&amp;YEAR($B12),IF(MONTH($B12)=7,"julho/"&amp;YEAR($B12),IF(MONTH($B12)=8,"agosto/"&amp;YEAR($B12),IF(MONTH($B12)=9,"setembro/"&amp;YEAR($B12),IF(MONTH($B12)=10,"outubro/"&amp;YEAR($B12),IF(MONTH($B12)=11,"novembro/"&amp;YEAR($B12),"dezembro/"&amp;YEAR($B12)))))))))))))</f>
        <v/>
      </c>
      <c r="D12" s="5" t="n"/>
      <c r="E12" s="2" t="n"/>
      <c r="F12" s="5" t="n"/>
      <c r="G12" s="5" t="n"/>
      <c r="H12" s="2" t="n"/>
      <c r="I12" s="6" t="n"/>
      <c r="J12" s="7" t="n"/>
      <c r="K12" s="2" t="n"/>
      <c r="L12" s="5" t="n"/>
      <c r="M12" s="8">
        <f>IF($B12="","",IF($K12="Cancelado",0,$J12))</f>
        <v/>
      </c>
    </row>
    <row r="13" ht="21" customHeight="1">
      <c r="A13" s="2" t="n"/>
      <c r="B13" s="3" t="n"/>
      <c r="C13" s="9">
        <f>IF($B13="","",IF(MONTH($B13)=1,"janeiro/"&amp;YEAR($B13),IF(MONTH($B13)=2,"fevereiro/"&amp;YEAR($B13),IF(MONTH($B13)=3,"março/"&amp;YEAR($B13),IF(MONTH($B13)=4,"abril/"&amp;YEAR($B13),IF(MONTH($B13)=5,"maio/"&amp;YEAR($B13),IF(MONTH($B13)=6,"junho/"&amp;YEAR($B13),IF(MONTH($B13)=7,"julho/"&amp;YEAR($B13),IF(MONTH($B13)=8,"agosto/"&amp;YEAR($B13),IF(MONTH($B13)=9,"setembro/"&amp;YEAR($B13),IF(MONTH($B13)=10,"outubro/"&amp;YEAR($B13),IF(MONTH($B13)=11,"novembro/"&amp;YEAR($B13),"dezembro/"&amp;YEAR($B13)))))))))))))</f>
        <v/>
      </c>
      <c r="D13" s="5" t="n"/>
      <c r="E13" s="2" t="n"/>
      <c r="F13" s="5" t="n"/>
      <c r="G13" s="5" t="n"/>
      <c r="H13" s="2" t="n"/>
      <c r="I13" s="6" t="n"/>
      <c r="J13" s="7" t="n"/>
      <c r="K13" s="2" t="n"/>
      <c r="L13" s="5" t="n"/>
      <c r="M13" s="10">
        <f>IF($B13="","",IF($K13="Cancelado",0,$J13))</f>
        <v/>
      </c>
    </row>
    <row r="14" ht="21" customHeight="1">
      <c r="A14" s="2" t="n"/>
      <c r="B14" s="3" t="n"/>
      <c r="C14" s="4">
        <f>IF($B14="","",IF(MONTH($B14)=1,"janeiro/"&amp;YEAR($B14),IF(MONTH($B14)=2,"fevereiro/"&amp;YEAR($B14),IF(MONTH($B14)=3,"março/"&amp;YEAR($B14),IF(MONTH($B14)=4,"abril/"&amp;YEAR($B14),IF(MONTH($B14)=5,"maio/"&amp;YEAR($B14),IF(MONTH($B14)=6,"junho/"&amp;YEAR($B14),IF(MONTH($B14)=7,"julho/"&amp;YEAR($B14),IF(MONTH($B14)=8,"agosto/"&amp;YEAR($B14),IF(MONTH($B14)=9,"setembro/"&amp;YEAR($B14),IF(MONTH($B14)=10,"outubro/"&amp;YEAR($B14),IF(MONTH($B14)=11,"novembro/"&amp;YEAR($B14),"dezembro/"&amp;YEAR($B14)))))))))))))</f>
        <v/>
      </c>
      <c r="D14" s="5" t="n"/>
      <c r="E14" s="2" t="n"/>
      <c r="F14" s="5" t="n"/>
      <c r="G14" s="5" t="n"/>
      <c r="H14" s="2" t="n"/>
      <c r="I14" s="6" t="n"/>
      <c r="J14" s="7" t="n"/>
      <c r="K14" s="2" t="n"/>
      <c r="L14" s="5" t="n"/>
      <c r="M14" s="8">
        <f>IF($B14="","",IF($K14="Cancelado",0,$J14))</f>
        <v/>
      </c>
    </row>
    <row r="15" ht="21" customHeight="1">
      <c r="A15" s="2" t="n"/>
      <c r="B15" s="3" t="n"/>
      <c r="C15" s="9">
        <f>IF($B15="","",IF(MONTH($B15)=1,"janeiro/"&amp;YEAR($B15),IF(MONTH($B15)=2,"fevereiro/"&amp;YEAR($B15),IF(MONTH($B15)=3,"março/"&amp;YEAR($B15),IF(MONTH($B15)=4,"abril/"&amp;YEAR($B15),IF(MONTH($B15)=5,"maio/"&amp;YEAR($B15),IF(MONTH($B15)=6,"junho/"&amp;YEAR($B15),IF(MONTH($B15)=7,"julho/"&amp;YEAR($B15),IF(MONTH($B15)=8,"agosto/"&amp;YEAR($B15),IF(MONTH($B15)=9,"setembro/"&amp;YEAR($B15),IF(MONTH($B15)=10,"outubro/"&amp;YEAR($B15),IF(MONTH($B15)=11,"novembro/"&amp;YEAR($B15),"dezembro/"&amp;YEAR($B15)))))))))))))</f>
        <v/>
      </c>
      <c r="D15" s="5" t="n"/>
      <c r="E15" s="2" t="n"/>
      <c r="F15" s="5" t="n"/>
      <c r="G15" s="5" t="n"/>
      <c r="H15" s="2" t="n"/>
      <c r="I15" s="6" t="n"/>
      <c r="J15" s="7" t="n"/>
      <c r="K15" s="2" t="n"/>
      <c r="L15" s="5" t="n"/>
      <c r="M15" s="10">
        <f>IF($B15="","",IF($K15="Cancelado",0,$J15))</f>
        <v/>
      </c>
    </row>
    <row r="16" ht="21" customHeight="1">
      <c r="A16" s="2" t="n"/>
      <c r="B16" s="3" t="n"/>
      <c r="C16" s="4">
        <f>IF($B16="","",IF(MONTH($B16)=1,"janeiro/"&amp;YEAR($B16),IF(MONTH($B16)=2,"fevereiro/"&amp;YEAR($B16),IF(MONTH($B16)=3,"março/"&amp;YEAR($B16),IF(MONTH($B16)=4,"abril/"&amp;YEAR($B16),IF(MONTH($B16)=5,"maio/"&amp;YEAR($B16),IF(MONTH($B16)=6,"junho/"&amp;YEAR($B16),IF(MONTH($B16)=7,"julho/"&amp;YEAR($B16),IF(MONTH($B16)=8,"agosto/"&amp;YEAR($B16),IF(MONTH($B16)=9,"setembro/"&amp;YEAR($B16),IF(MONTH($B16)=10,"outubro/"&amp;YEAR($B16),IF(MONTH($B16)=11,"novembro/"&amp;YEAR($B16),"dezembro/"&amp;YEAR($B16)))))))))))))</f>
        <v/>
      </c>
      <c r="D16" s="5" t="n"/>
      <c r="E16" s="2" t="n"/>
      <c r="F16" s="5" t="n"/>
      <c r="G16" s="5" t="n"/>
      <c r="H16" s="2" t="n"/>
      <c r="I16" s="6" t="n"/>
      <c r="J16" s="7" t="n"/>
      <c r="K16" s="2" t="n"/>
      <c r="L16" s="5" t="n"/>
      <c r="M16" s="8">
        <f>IF($B16="","",IF($K16="Cancelado",0,$J16))</f>
        <v/>
      </c>
    </row>
    <row r="17" ht="21" customHeight="1">
      <c r="A17" s="2" t="n"/>
      <c r="B17" s="3" t="n"/>
      <c r="C17" s="9">
        <f>IF($B17="","",IF(MONTH($B17)=1,"janeiro/"&amp;YEAR($B17),IF(MONTH($B17)=2,"fevereiro/"&amp;YEAR($B17),IF(MONTH($B17)=3,"março/"&amp;YEAR($B17),IF(MONTH($B17)=4,"abril/"&amp;YEAR($B17),IF(MONTH($B17)=5,"maio/"&amp;YEAR($B17),IF(MONTH($B17)=6,"junho/"&amp;YEAR($B17),IF(MONTH($B17)=7,"julho/"&amp;YEAR($B17),IF(MONTH($B17)=8,"agosto/"&amp;YEAR($B17),IF(MONTH($B17)=9,"setembro/"&amp;YEAR($B17),IF(MONTH($B17)=10,"outubro/"&amp;YEAR($B17),IF(MONTH($B17)=11,"novembro/"&amp;YEAR($B17),"dezembro/"&amp;YEAR($B17)))))))))))))</f>
        <v/>
      </c>
      <c r="D17" s="5" t="n"/>
      <c r="E17" s="2" t="n"/>
      <c r="F17" s="5" t="n"/>
      <c r="G17" s="5" t="n"/>
      <c r="H17" s="2" t="n"/>
      <c r="I17" s="6" t="n"/>
      <c r="J17" s="7" t="n"/>
      <c r="K17" s="2" t="n"/>
      <c r="L17" s="5" t="n"/>
      <c r="M17" s="10">
        <f>IF($B17="","",IF($K17="Cancelado",0,$J17))</f>
        <v/>
      </c>
    </row>
    <row r="18" ht="21" customHeight="1">
      <c r="A18" s="2" t="n"/>
      <c r="B18" s="3" t="n"/>
      <c r="C18" s="4">
        <f>IF($B18="","",IF(MONTH($B18)=1,"janeiro/"&amp;YEAR($B18),IF(MONTH($B18)=2,"fevereiro/"&amp;YEAR($B18),IF(MONTH($B18)=3,"março/"&amp;YEAR($B18),IF(MONTH($B18)=4,"abril/"&amp;YEAR($B18),IF(MONTH($B18)=5,"maio/"&amp;YEAR($B18),IF(MONTH($B18)=6,"junho/"&amp;YEAR($B18),IF(MONTH($B18)=7,"julho/"&amp;YEAR($B18),IF(MONTH($B18)=8,"agosto/"&amp;YEAR($B18),IF(MONTH($B18)=9,"setembro/"&amp;YEAR($B18),IF(MONTH($B18)=10,"outubro/"&amp;YEAR($B18),IF(MONTH($B18)=11,"novembro/"&amp;YEAR($B18),"dezembro/"&amp;YEAR($B18)))))))))))))</f>
        <v/>
      </c>
      <c r="D18" s="5" t="n"/>
      <c r="E18" s="2" t="n"/>
      <c r="F18" s="5" t="n"/>
      <c r="G18" s="5" t="n"/>
      <c r="H18" s="2" t="n"/>
      <c r="I18" s="6" t="n"/>
      <c r="J18" s="7" t="n"/>
      <c r="K18" s="2" t="n"/>
      <c r="L18" s="5" t="n"/>
      <c r="M18" s="8">
        <f>IF($B18="","",IF($K18="Cancelado",0,$J18))</f>
        <v/>
      </c>
    </row>
    <row r="19" ht="21" customHeight="1">
      <c r="A19" s="2" t="n"/>
      <c r="B19" s="3" t="n"/>
      <c r="C19" s="9">
        <f>IF($B19="","",IF(MONTH($B19)=1,"janeiro/"&amp;YEAR($B19),IF(MONTH($B19)=2,"fevereiro/"&amp;YEAR($B19),IF(MONTH($B19)=3,"março/"&amp;YEAR($B19),IF(MONTH($B19)=4,"abril/"&amp;YEAR($B19),IF(MONTH($B19)=5,"maio/"&amp;YEAR($B19),IF(MONTH($B19)=6,"junho/"&amp;YEAR($B19),IF(MONTH($B19)=7,"julho/"&amp;YEAR($B19),IF(MONTH($B19)=8,"agosto/"&amp;YEAR($B19),IF(MONTH($B19)=9,"setembro/"&amp;YEAR($B19),IF(MONTH($B19)=10,"outubro/"&amp;YEAR($B19),IF(MONTH($B19)=11,"novembro/"&amp;YEAR($B19),"dezembro/"&amp;YEAR($B19)))))))))))))</f>
        <v/>
      </c>
      <c r="D19" s="5" t="n"/>
      <c r="E19" s="2" t="n"/>
      <c r="F19" s="5" t="n"/>
      <c r="G19" s="5" t="n"/>
      <c r="H19" s="2" t="n"/>
      <c r="I19" s="6" t="n"/>
      <c r="J19" s="7" t="n"/>
      <c r="K19" s="2" t="n"/>
      <c r="L19" s="5" t="n"/>
      <c r="M19" s="10">
        <f>IF($B19="","",IF($K19="Cancelado",0,$J19))</f>
        <v/>
      </c>
    </row>
    <row r="20" ht="21" customHeight="1">
      <c r="A20" s="2" t="n"/>
      <c r="B20" s="3" t="n"/>
      <c r="C20" s="4">
        <f>IF($B20="","",IF(MONTH($B20)=1,"janeiro/"&amp;YEAR($B20),IF(MONTH($B20)=2,"fevereiro/"&amp;YEAR($B20),IF(MONTH($B20)=3,"março/"&amp;YEAR($B20),IF(MONTH($B20)=4,"abril/"&amp;YEAR($B20),IF(MONTH($B20)=5,"maio/"&amp;YEAR($B20),IF(MONTH($B20)=6,"junho/"&amp;YEAR($B20),IF(MONTH($B20)=7,"julho/"&amp;YEAR($B20),IF(MONTH($B20)=8,"agosto/"&amp;YEAR($B20),IF(MONTH($B20)=9,"setembro/"&amp;YEAR($B20),IF(MONTH($B20)=10,"outubro/"&amp;YEAR($B20),IF(MONTH($B20)=11,"novembro/"&amp;YEAR($B20),"dezembro/"&amp;YEAR($B20)))))))))))))</f>
        <v/>
      </c>
      <c r="D20" s="5" t="n"/>
      <c r="E20" s="2" t="n"/>
      <c r="F20" s="5" t="n"/>
      <c r="G20" s="5" t="n"/>
      <c r="H20" s="2" t="n"/>
      <c r="I20" s="6" t="n"/>
      <c r="J20" s="7" t="n"/>
      <c r="K20" s="2" t="n"/>
      <c r="L20" s="5" t="n"/>
      <c r="M20" s="8">
        <f>IF($B20="","",IF($K20="Cancelado",0,$J20))</f>
        <v/>
      </c>
    </row>
    <row r="21" ht="21" customHeight="1">
      <c r="A21" s="2" t="n"/>
      <c r="B21" s="3" t="n"/>
      <c r="C21" s="9">
        <f>IF($B21="","",IF(MONTH($B21)=1,"janeiro/"&amp;YEAR($B21),IF(MONTH($B21)=2,"fevereiro/"&amp;YEAR($B21),IF(MONTH($B21)=3,"março/"&amp;YEAR($B21),IF(MONTH($B21)=4,"abril/"&amp;YEAR($B21),IF(MONTH($B21)=5,"maio/"&amp;YEAR($B21),IF(MONTH($B21)=6,"junho/"&amp;YEAR($B21),IF(MONTH($B21)=7,"julho/"&amp;YEAR($B21),IF(MONTH($B21)=8,"agosto/"&amp;YEAR($B21),IF(MONTH($B21)=9,"setembro/"&amp;YEAR($B21),IF(MONTH($B21)=10,"outubro/"&amp;YEAR($B21),IF(MONTH($B21)=11,"novembro/"&amp;YEAR($B21),"dezembro/"&amp;YEAR($B21)))))))))))))</f>
        <v/>
      </c>
      <c r="D21" s="5" t="n"/>
      <c r="E21" s="2" t="n"/>
      <c r="F21" s="5" t="n"/>
      <c r="G21" s="5" t="n"/>
      <c r="H21" s="2" t="n"/>
      <c r="I21" s="6" t="n"/>
      <c r="J21" s="7" t="n"/>
      <c r="K21" s="2" t="n"/>
      <c r="L21" s="5" t="n"/>
      <c r="M21" s="10">
        <f>IF($B21="","",IF($K21="Cancelado",0,$J21))</f>
        <v/>
      </c>
    </row>
    <row r="22" ht="21" customHeight="1">
      <c r="A22" s="2" t="n"/>
      <c r="B22" s="3" t="n"/>
      <c r="C22" s="4">
        <f>IF($B22="","",IF(MONTH($B22)=1,"janeiro/"&amp;YEAR($B22),IF(MONTH($B22)=2,"fevereiro/"&amp;YEAR($B22),IF(MONTH($B22)=3,"março/"&amp;YEAR($B22),IF(MONTH($B22)=4,"abril/"&amp;YEAR($B22),IF(MONTH($B22)=5,"maio/"&amp;YEAR($B22),IF(MONTH($B22)=6,"junho/"&amp;YEAR($B22),IF(MONTH($B22)=7,"julho/"&amp;YEAR($B22),IF(MONTH($B22)=8,"agosto/"&amp;YEAR($B22),IF(MONTH($B22)=9,"setembro/"&amp;YEAR($B22),IF(MONTH($B22)=10,"outubro/"&amp;YEAR($B22),IF(MONTH($B22)=11,"novembro/"&amp;YEAR($B22),"dezembro/"&amp;YEAR($B22)))))))))))))</f>
        <v/>
      </c>
      <c r="D22" s="5" t="n"/>
      <c r="E22" s="2" t="n"/>
      <c r="F22" s="5" t="n"/>
      <c r="G22" s="5" t="n"/>
      <c r="H22" s="2" t="n"/>
      <c r="I22" s="6" t="n"/>
      <c r="J22" s="7" t="n"/>
      <c r="K22" s="2" t="n"/>
      <c r="L22" s="5" t="n"/>
      <c r="M22" s="8">
        <f>IF($B22="","",IF($K22="Cancelado",0,$J22))</f>
        <v/>
      </c>
    </row>
    <row r="23" ht="21" customHeight="1">
      <c r="A23" s="2" t="n"/>
      <c r="B23" s="3" t="n"/>
      <c r="C23" s="9">
        <f>IF($B23="","",IF(MONTH($B23)=1,"janeiro/"&amp;YEAR($B23),IF(MONTH($B23)=2,"fevereiro/"&amp;YEAR($B23),IF(MONTH($B23)=3,"março/"&amp;YEAR($B23),IF(MONTH($B23)=4,"abril/"&amp;YEAR($B23),IF(MONTH($B23)=5,"maio/"&amp;YEAR($B23),IF(MONTH($B23)=6,"junho/"&amp;YEAR($B23),IF(MONTH($B23)=7,"julho/"&amp;YEAR($B23),IF(MONTH($B23)=8,"agosto/"&amp;YEAR($B23),IF(MONTH($B23)=9,"setembro/"&amp;YEAR($B23),IF(MONTH($B23)=10,"outubro/"&amp;YEAR($B23),IF(MONTH($B23)=11,"novembro/"&amp;YEAR($B23),"dezembro/"&amp;YEAR($B23)))))))))))))</f>
        <v/>
      </c>
      <c r="D23" s="5" t="n"/>
      <c r="E23" s="2" t="n"/>
      <c r="F23" s="5" t="n"/>
      <c r="G23" s="5" t="n"/>
      <c r="H23" s="2" t="n"/>
      <c r="I23" s="6" t="n"/>
      <c r="J23" s="7" t="n"/>
      <c r="K23" s="2" t="n"/>
      <c r="L23" s="5" t="n"/>
      <c r="M23" s="10">
        <f>IF($B23="","",IF($K23="Cancelado",0,$J23))</f>
        <v/>
      </c>
    </row>
    <row r="24" ht="21" customHeight="1">
      <c r="A24" s="2" t="n"/>
      <c r="B24" s="3" t="n"/>
      <c r="C24" s="4">
        <f>IF($B24="","",IF(MONTH($B24)=1,"janeiro/"&amp;YEAR($B24),IF(MONTH($B24)=2,"fevereiro/"&amp;YEAR($B24),IF(MONTH($B24)=3,"março/"&amp;YEAR($B24),IF(MONTH($B24)=4,"abril/"&amp;YEAR($B24),IF(MONTH($B24)=5,"maio/"&amp;YEAR($B24),IF(MONTH($B24)=6,"junho/"&amp;YEAR($B24),IF(MONTH($B24)=7,"julho/"&amp;YEAR($B24),IF(MONTH($B24)=8,"agosto/"&amp;YEAR($B24),IF(MONTH($B24)=9,"setembro/"&amp;YEAR($B24),IF(MONTH($B24)=10,"outubro/"&amp;YEAR($B24),IF(MONTH($B24)=11,"novembro/"&amp;YEAR($B24),"dezembro/"&amp;YEAR($B24)))))))))))))</f>
        <v/>
      </c>
      <c r="D24" s="5" t="n"/>
      <c r="E24" s="2" t="n"/>
      <c r="F24" s="5" t="n"/>
      <c r="G24" s="5" t="n"/>
      <c r="H24" s="2" t="n"/>
      <c r="I24" s="6" t="n"/>
      <c r="J24" s="7" t="n"/>
      <c r="K24" s="2" t="n"/>
      <c r="L24" s="5" t="n"/>
      <c r="M24" s="8">
        <f>IF($B24="","",IF($K24="Cancelado",0,$J24))</f>
        <v/>
      </c>
    </row>
    <row r="25" ht="21" customHeight="1">
      <c r="A25" s="2" t="n"/>
      <c r="B25" s="3" t="n"/>
      <c r="C25" s="9">
        <f>IF($B25="","",IF(MONTH($B25)=1,"janeiro/"&amp;YEAR($B25),IF(MONTH($B25)=2,"fevereiro/"&amp;YEAR($B25),IF(MONTH($B25)=3,"março/"&amp;YEAR($B25),IF(MONTH($B25)=4,"abril/"&amp;YEAR($B25),IF(MONTH($B25)=5,"maio/"&amp;YEAR($B25),IF(MONTH($B25)=6,"junho/"&amp;YEAR($B25),IF(MONTH($B25)=7,"julho/"&amp;YEAR($B25),IF(MONTH($B25)=8,"agosto/"&amp;YEAR($B25),IF(MONTH($B25)=9,"setembro/"&amp;YEAR($B25),IF(MONTH($B25)=10,"outubro/"&amp;YEAR($B25),IF(MONTH($B25)=11,"novembro/"&amp;YEAR($B25),"dezembro/"&amp;YEAR($B25)))))))))))))</f>
        <v/>
      </c>
      <c r="D25" s="5" t="n"/>
      <c r="E25" s="2" t="n"/>
      <c r="F25" s="5" t="n"/>
      <c r="G25" s="5" t="n"/>
      <c r="H25" s="2" t="n"/>
      <c r="I25" s="6" t="n"/>
      <c r="J25" s="7" t="n"/>
      <c r="K25" s="2" t="n"/>
      <c r="L25" s="5" t="n"/>
      <c r="M25" s="10">
        <f>IF($B25="","",IF($K25="Cancelado",0,$J25))</f>
        <v/>
      </c>
    </row>
    <row r="26" ht="21" customHeight="1">
      <c r="A26" s="2" t="n"/>
      <c r="B26" s="3" t="n"/>
      <c r="C26" s="4">
        <f>IF($B26="","",IF(MONTH($B26)=1,"janeiro/"&amp;YEAR($B26),IF(MONTH($B26)=2,"fevereiro/"&amp;YEAR($B26),IF(MONTH($B26)=3,"março/"&amp;YEAR($B26),IF(MONTH($B26)=4,"abril/"&amp;YEAR($B26),IF(MONTH($B26)=5,"maio/"&amp;YEAR($B26),IF(MONTH($B26)=6,"junho/"&amp;YEAR($B26),IF(MONTH($B26)=7,"julho/"&amp;YEAR($B26),IF(MONTH($B26)=8,"agosto/"&amp;YEAR($B26),IF(MONTH($B26)=9,"setembro/"&amp;YEAR($B26),IF(MONTH($B26)=10,"outubro/"&amp;YEAR($B26),IF(MONTH($B26)=11,"novembro/"&amp;YEAR($B26),"dezembro/"&amp;YEAR($B26)))))))))))))</f>
        <v/>
      </c>
      <c r="D26" s="5" t="n"/>
      <c r="E26" s="2" t="n"/>
      <c r="F26" s="5" t="n"/>
      <c r="G26" s="5" t="n"/>
      <c r="H26" s="2" t="n"/>
      <c r="I26" s="6" t="n"/>
      <c r="J26" s="7" t="n"/>
      <c r="K26" s="2" t="n"/>
      <c r="L26" s="5" t="n"/>
      <c r="M26" s="8">
        <f>IF($B26="","",IF($K26="Cancelado",0,$J26))</f>
        <v/>
      </c>
    </row>
    <row r="27" ht="21" customHeight="1">
      <c r="A27" s="2" t="n"/>
      <c r="B27" s="3" t="n"/>
      <c r="C27" s="9">
        <f>IF($B27="","",IF(MONTH($B27)=1,"janeiro/"&amp;YEAR($B27),IF(MONTH($B27)=2,"fevereiro/"&amp;YEAR($B27),IF(MONTH($B27)=3,"março/"&amp;YEAR($B27),IF(MONTH($B27)=4,"abril/"&amp;YEAR($B27),IF(MONTH($B27)=5,"maio/"&amp;YEAR($B27),IF(MONTH($B27)=6,"junho/"&amp;YEAR($B27),IF(MONTH($B27)=7,"julho/"&amp;YEAR($B27),IF(MONTH($B27)=8,"agosto/"&amp;YEAR($B27),IF(MONTH($B27)=9,"setembro/"&amp;YEAR($B27),IF(MONTH($B27)=10,"outubro/"&amp;YEAR($B27),IF(MONTH($B27)=11,"novembro/"&amp;YEAR($B27),"dezembro/"&amp;YEAR($B27)))))))))))))</f>
        <v/>
      </c>
      <c r="D27" s="5" t="n"/>
      <c r="E27" s="2" t="n"/>
      <c r="F27" s="5" t="n"/>
      <c r="G27" s="5" t="n"/>
      <c r="H27" s="2" t="n"/>
      <c r="I27" s="6" t="n"/>
      <c r="J27" s="7" t="n"/>
      <c r="K27" s="2" t="n"/>
      <c r="L27" s="5" t="n"/>
      <c r="M27" s="10">
        <f>IF($B27="","",IF($K27="Cancelado",0,$J27))</f>
        <v/>
      </c>
    </row>
    <row r="28" ht="21" customHeight="1">
      <c r="A28" s="2" t="n"/>
      <c r="B28" s="3" t="n"/>
      <c r="C28" s="4">
        <f>IF($B28="","",IF(MONTH($B28)=1,"janeiro/"&amp;YEAR($B28),IF(MONTH($B28)=2,"fevereiro/"&amp;YEAR($B28),IF(MONTH($B28)=3,"março/"&amp;YEAR($B28),IF(MONTH($B28)=4,"abril/"&amp;YEAR($B28),IF(MONTH($B28)=5,"maio/"&amp;YEAR($B28),IF(MONTH($B28)=6,"junho/"&amp;YEAR($B28),IF(MONTH($B28)=7,"julho/"&amp;YEAR($B28),IF(MONTH($B28)=8,"agosto/"&amp;YEAR($B28),IF(MONTH($B28)=9,"setembro/"&amp;YEAR($B28),IF(MONTH($B28)=10,"outubro/"&amp;YEAR($B28),IF(MONTH($B28)=11,"novembro/"&amp;YEAR($B28),"dezembro/"&amp;YEAR($B28)))))))))))))</f>
        <v/>
      </c>
      <c r="D28" s="5" t="n"/>
      <c r="E28" s="2" t="n"/>
      <c r="F28" s="5" t="n"/>
      <c r="G28" s="5" t="n"/>
      <c r="H28" s="2" t="n"/>
      <c r="I28" s="6" t="n"/>
      <c r="J28" s="7" t="n"/>
      <c r="K28" s="2" t="n"/>
      <c r="L28" s="5" t="n"/>
      <c r="M28" s="8">
        <f>IF($B28="","",IF($K28="Cancelado",0,$J28))</f>
        <v/>
      </c>
    </row>
    <row r="29" ht="21" customHeight="1">
      <c r="A29" s="2" t="n"/>
      <c r="B29" s="3" t="n"/>
      <c r="C29" s="9">
        <f>IF($B29="","",IF(MONTH($B29)=1,"janeiro/"&amp;YEAR($B29),IF(MONTH($B29)=2,"fevereiro/"&amp;YEAR($B29),IF(MONTH($B29)=3,"março/"&amp;YEAR($B29),IF(MONTH($B29)=4,"abril/"&amp;YEAR($B29),IF(MONTH($B29)=5,"maio/"&amp;YEAR($B29),IF(MONTH($B29)=6,"junho/"&amp;YEAR($B29),IF(MONTH($B29)=7,"julho/"&amp;YEAR($B29),IF(MONTH($B29)=8,"agosto/"&amp;YEAR($B29),IF(MONTH($B29)=9,"setembro/"&amp;YEAR($B29),IF(MONTH($B29)=10,"outubro/"&amp;YEAR($B29),IF(MONTH($B29)=11,"novembro/"&amp;YEAR($B29),"dezembro/"&amp;YEAR($B29)))))))))))))</f>
        <v/>
      </c>
      <c r="D29" s="5" t="n"/>
      <c r="E29" s="2" t="n"/>
      <c r="F29" s="5" t="n"/>
      <c r="G29" s="5" t="n"/>
      <c r="H29" s="2" t="n"/>
      <c r="I29" s="6" t="n"/>
      <c r="J29" s="7" t="n"/>
      <c r="K29" s="2" t="n"/>
      <c r="L29" s="5" t="n"/>
      <c r="M29" s="10">
        <f>IF($B29="","",IF($K29="Cancelado",0,$J29))</f>
        <v/>
      </c>
    </row>
    <row r="30" ht="21" customHeight="1">
      <c r="A30" s="2" t="n"/>
      <c r="B30" s="3" t="n"/>
      <c r="C30" s="4">
        <f>IF($B30="","",IF(MONTH($B30)=1,"janeiro/"&amp;YEAR($B30),IF(MONTH($B30)=2,"fevereiro/"&amp;YEAR($B30),IF(MONTH($B30)=3,"março/"&amp;YEAR($B30),IF(MONTH($B30)=4,"abril/"&amp;YEAR($B30),IF(MONTH($B30)=5,"maio/"&amp;YEAR($B30),IF(MONTH($B30)=6,"junho/"&amp;YEAR($B30),IF(MONTH($B30)=7,"julho/"&amp;YEAR($B30),IF(MONTH($B30)=8,"agosto/"&amp;YEAR($B30),IF(MONTH($B30)=9,"setembro/"&amp;YEAR($B30),IF(MONTH($B30)=10,"outubro/"&amp;YEAR($B30),IF(MONTH($B30)=11,"novembro/"&amp;YEAR($B30),"dezembro/"&amp;YEAR($B30)))))))))))))</f>
        <v/>
      </c>
      <c r="D30" s="5" t="n"/>
      <c r="E30" s="2" t="n"/>
      <c r="F30" s="5" t="n"/>
      <c r="G30" s="5" t="n"/>
      <c r="H30" s="2" t="n"/>
      <c r="I30" s="6" t="n"/>
      <c r="J30" s="7" t="n"/>
      <c r="K30" s="2" t="n"/>
      <c r="L30" s="5" t="n"/>
      <c r="M30" s="8">
        <f>IF($B30="","",IF($K30="Cancelado",0,$J30))</f>
        <v/>
      </c>
    </row>
    <row r="31" ht="21" customHeight="1">
      <c r="A31" s="2" t="n"/>
      <c r="B31" s="3" t="n"/>
      <c r="C31" s="9">
        <f>IF($B31="","",IF(MONTH($B31)=1,"janeiro/"&amp;YEAR($B31),IF(MONTH($B31)=2,"fevereiro/"&amp;YEAR($B31),IF(MONTH($B31)=3,"março/"&amp;YEAR($B31),IF(MONTH($B31)=4,"abril/"&amp;YEAR($B31),IF(MONTH($B31)=5,"maio/"&amp;YEAR($B31),IF(MONTH($B31)=6,"junho/"&amp;YEAR($B31),IF(MONTH($B31)=7,"julho/"&amp;YEAR($B31),IF(MONTH($B31)=8,"agosto/"&amp;YEAR($B31),IF(MONTH($B31)=9,"setembro/"&amp;YEAR($B31),IF(MONTH($B31)=10,"outubro/"&amp;YEAR($B31),IF(MONTH($B31)=11,"novembro/"&amp;YEAR($B31),"dezembro/"&amp;YEAR($B31)))))))))))))</f>
        <v/>
      </c>
      <c r="D31" s="5" t="n"/>
      <c r="E31" s="2" t="n"/>
      <c r="F31" s="5" t="n"/>
      <c r="G31" s="5" t="n"/>
      <c r="H31" s="2" t="n"/>
      <c r="I31" s="6" t="n"/>
      <c r="J31" s="7" t="n"/>
      <c r="K31" s="2" t="n"/>
      <c r="L31" s="5" t="n"/>
      <c r="M31" s="10">
        <f>IF($B31="","",IF($K31="Cancelado",0,$J31))</f>
        <v/>
      </c>
    </row>
    <row r="32" ht="21" customHeight="1">
      <c r="A32" s="2" t="n"/>
      <c r="B32" s="3" t="n"/>
      <c r="C32" s="4">
        <f>IF($B32="","",IF(MONTH($B32)=1,"janeiro/"&amp;YEAR($B32),IF(MONTH($B32)=2,"fevereiro/"&amp;YEAR($B32),IF(MONTH($B32)=3,"março/"&amp;YEAR($B32),IF(MONTH($B32)=4,"abril/"&amp;YEAR($B32),IF(MONTH($B32)=5,"maio/"&amp;YEAR($B32),IF(MONTH($B32)=6,"junho/"&amp;YEAR($B32),IF(MONTH($B32)=7,"julho/"&amp;YEAR($B32),IF(MONTH($B32)=8,"agosto/"&amp;YEAR($B32),IF(MONTH($B32)=9,"setembro/"&amp;YEAR($B32),IF(MONTH($B32)=10,"outubro/"&amp;YEAR($B32),IF(MONTH($B32)=11,"novembro/"&amp;YEAR($B32),"dezembro/"&amp;YEAR($B32)))))))))))))</f>
        <v/>
      </c>
      <c r="D32" s="5" t="n"/>
      <c r="E32" s="2" t="n"/>
      <c r="F32" s="5" t="n"/>
      <c r="G32" s="5" t="n"/>
      <c r="H32" s="2" t="n"/>
      <c r="I32" s="6" t="n"/>
      <c r="J32" s="7" t="n"/>
      <c r="K32" s="2" t="n"/>
      <c r="L32" s="5" t="n"/>
      <c r="M32" s="8">
        <f>IF($B32="","",IF($K32="Cancelado",0,$J32))</f>
        <v/>
      </c>
    </row>
    <row r="33" ht="21" customHeight="1">
      <c r="A33" s="2" t="n"/>
      <c r="B33" s="3" t="n"/>
      <c r="C33" s="9">
        <f>IF($B33="","",IF(MONTH($B33)=1,"janeiro/"&amp;YEAR($B33),IF(MONTH($B33)=2,"fevereiro/"&amp;YEAR($B33),IF(MONTH($B33)=3,"março/"&amp;YEAR($B33),IF(MONTH($B33)=4,"abril/"&amp;YEAR($B33),IF(MONTH($B33)=5,"maio/"&amp;YEAR($B33),IF(MONTH($B33)=6,"junho/"&amp;YEAR($B33),IF(MONTH($B33)=7,"julho/"&amp;YEAR($B33),IF(MONTH($B33)=8,"agosto/"&amp;YEAR($B33),IF(MONTH($B33)=9,"setembro/"&amp;YEAR($B33),IF(MONTH($B33)=10,"outubro/"&amp;YEAR($B33),IF(MONTH($B33)=11,"novembro/"&amp;YEAR($B33),"dezembro/"&amp;YEAR($B33)))))))))))))</f>
        <v/>
      </c>
      <c r="D33" s="5" t="n"/>
      <c r="E33" s="2" t="n"/>
      <c r="F33" s="5" t="n"/>
      <c r="G33" s="5" t="n"/>
      <c r="H33" s="2" t="n"/>
      <c r="I33" s="6" t="n"/>
      <c r="J33" s="7" t="n"/>
      <c r="K33" s="2" t="n"/>
      <c r="L33" s="5" t="n"/>
      <c r="M33" s="10">
        <f>IF($B33="","",IF($K33="Cancelado",0,$J33))</f>
        <v/>
      </c>
    </row>
    <row r="34" ht="21" customHeight="1">
      <c r="A34" s="2" t="n"/>
      <c r="B34" s="3" t="n"/>
      <c r="C34" s="4">
        <f>IF($B34="","",IF(MONTH($B34)=1,"janeiro/"&amp;YEAR($B34),IF(MONTH($B34)=2,"fevereiro/"&amp;YEAR($B34),IF(MONTH($B34)=3,"março/"&amp;YEAR($B34),IF(MONTH($B34)=4,"abril/"&amp;YEAR($B34),IF(MONTH($B34)=5,"maio/"&amp;YEAR($B34),IF(MONTH($B34)=6,"junho/"&amp;YEAR($B34),IF(MONTH($B34)=7,"julho/"&amp;YEAR($B34),IF(MONTH($B34)=8,"agosto/"&amp;YEAR($B34),IF(MONTH($B34)=9,"setembro/"&amp;YEAR($B34),IF(MONTH($B34)=10,"outubro/"&amp;YEAR($B34),IF(MONTH($B34)=11,"novembro/"&amp;YEAR($B34),"dezembro/"&amp;YEAR($B34)))))))))))))</f>
        <v/>
      </c>
      <c r="D34" s="5" t="n"/>
      <c r="E34" s="2" t="n"/>
      <c r="F34" s="5" t="n"/>
      <c r="G34" s="5" t="n"/>
      <c r="H34" s="2" t="n"/>
      <c r="I34" s="6" t="n"/>
      <c r="J34" s="7" t="n"/>
      <c r="K34" s="2" t="n"/>
      <c r="L34" s="5" t="n"/>
      <c r="M34" s="8">
        <f>IF($B34="","",IF($K34="Cancelado",0,$J34))</f>
        <v/>
      </c>
    </row>
    <row r="35" ht="21" customHeight="1">
      <c r="A35" s="2" t="n"/>
      <c r="B35" s="3" t="n"/>
      <c r="C35" s="9">
        <f>IF($B35="","",IF(MONTH($B35)=1,"janeiro/"&amp;YEAR($B35),IF(MONTH($B35)=2,"fevereiro/"&amp;YEAR($B35),IF(MONTH($B35)=3,"março/"&amp;YEAR($B35),IF(MONTH($B35)=4,"abril/"&amp;YEAR($B35),IF(MONTH($B35)=5,"maio/"&amp;YEAR($B35),IF(MONTH($B35)=6,"junho/"&amp;YEAR($B35),IF(MONTH($B35)=7,"julho/"&amp;YEAR($B35),IF(MONTH($B35)=8,"agosto/"&amp;YEAR($B35),IF(MONTH($B35)=9,"setembro/"&amp;YEAR($B35),IF(MONTH($B35)=10,"outubro/"&amp;YEAR($B35),IF(MONTH($B35)=11,"novembro/"&amp;YEAR($B35),"dezembro/"&amp;YEAR($B35)))))))))))))</f>
        <v/>
      </c>
      <c r="D35" s="5" t="n"/>
      <c r="E35" s="2" t="n"/>
      <c r="F35" s="5" t="n"/>
      <c r="G35" s="5" t="n"/>
      <c r="H35" s="2" t="n"/>
      <c r="I35" s="6" t="n"/>
      <c r="J35" s="7" t="n"/>
      <c r="K35" s="2" t="n"/>
      <c r="L35" s="5" t="n"/>
      <c r="M35" s="10">
        <f>IF($B35="","",IF($K35="Cancelado",0,$J35))</f>
        <v/>
      </c>
    </row>
    <row r="36" ht="21" customHeight="1">
      <c r="A36" s="2" t="n"/>
      <c r="B36" s="3" t="n"/>
      <c r="C36" s="4">
        <f>IF($B36="","",IF(MONTH($B36)=1,"janeiro/"&amp;YEAR($B36),IF(MONTH($B36)=2,"fevereiro/"&amp;YEAR($B36),IF(MONTH($B36)=3,"março/"&amp;YEAR($B36),IF(MONTH($B36)=4,"abril/"&amp;YEAR($B36),IF(MONTH($B36)=5,"maio/"&amp;YEAR($B36),IF(MONTH($B36)=6,"junho/"&amp;YEAR($B36),IF(MONTH($B36)=7,"julho/"&amp;YEAR($B36),IF(MONTH($B36)=8,"agosto/"&amp;YEAR($B36),IF(MONTH($B36)=9,"setembro/"&amp;YEAR($B36),IF(MONTH($B36)=10,"outubro/"&amp;YEAR($B36),IF(MONTH($B36)=11,"novembro/"&amp;YEAR($B36),"dezembro/"&amp;YEAR($B36)))))))))))))</f>
        <v/>
      </c>
      <c r="D36" s="5" t="n"/>
      <c r="E36" s="2" t="n"/>
      <c r="F36" s="5" t="n"/>
      <c r="G36" s="5" t="n"/>
      <c r="H36" s="2" t="n"/>
      <c r="I36" s="6" t="n"/>
      <c r="J36" s="7" t="n"/>
      <c r="K36" s="2" t="n"/>
      <c r="L36" s="5" t="n"/>
      <c r="M36" s="8">
        <f>IF($B36="","",IF($K36="Cancelado",0,$J36))</f>
        <v/>
      </c>
    </row>
    <row r="37" ht="21" customHeight="1">
      <c r="A37" s="2" t="n"/>
      <c r="B37" s="3" t="n"/>
      <c r="C37" s="9">
        <f>IF($B37="","",IF(MONTH($B37)=1,"janeiro/"&amp;YEAR($B37),IF(MONTH($B37)=2,"fevereiro/"&amp;YEAR($B37),IF(MONTH($B37)=3,"março/"&amp;YEAR($B37),IF(MONTH($B37)=4,"abril/"&amp;YEAR($B37),IF(MONTH($B37)=5,"maio/"&amp;YEAR($B37),IF(MONTH($B37)=6,"junho/"&amp;YEAR($B37),IF(MONTH($B37)=7,"julho/"&amp;YEAR($B37),IF(MONTH($B37)=8,"agosto/"&amp;YEAR($B37),IF(MONTH($B37)=9,"setembro/"&amp;YEAR($B37),IF(MONTH($B37)=10,"outubro/"&amp;YEAR($B37),IF(MONTH($B37)=11,"novembro/"&amp;YEAR($B37),"dezembro/"&amp;YEAR($B37)))))))))))))</f>
        <v/>
      </c>
      <c r="D37" s="5" t="n"/>
      <c r="E37" s="2" t="n"/>
      <c r="F37" s="5" t="n"/>
      <c r="G37" s="5" t="n"/>
      <c r="H37" s="2" t="n"/>
      <c r="I37" s="6" t="n"/>
      <c r="J37" s="7" t="n"/>
      <c r="K37" s="2" t="n"/>
      <c r="L37" s="5" t="n"/>
      <c r="M37" s="10">
        <f>IF($B37="","",IF($K37="Cancelado",0,$J37))</f>
        <v/>
      </c>
    </row>
    <row r="38" ht="21" customHeight="1">
      <c r="A38" s="2" t="n"/>
      <c r="B38" s="3" t="n"/>
      <c r="C38" s="4">
        <f>IF($B38="","",IF(MONTH($B38)=1,"janeiro/"&amp;YEAR($B38),IF(MONTH($B38)=2,"fevereiro/"&amp;YEAR($B38),IF(MONTH($B38)=3,"março/"&amp;YEAR($B38),IF(MONTH($B38)=4,"abril/"&amp;YEAR($B38),IF(MONTH($B38)=5,"maio/"&amp;YEAR($B38),IF(MONTH($B38)=6,"junho/"&amp;YEAR($B38),IF(MONTH($B38)=7,"julho/"&amp;YEAR($B38),IF(MONTH($B38)=8,"agosto/"&amp;YEAR($B38),IF(MONTH($B38)=9,"setembro/"&amp;YEAR($B38),IF(MONTH($B38)=10,"outubro/"&amp;YEAR($B38),IF(MONTH($B38)=11,"novembro/"&amp;YEAR($B38),"dezembro/"&amp;YEAR($B38)))))))))))))</f>
        <v/>
      </c>
      <c r="D38" s="5" t="n"/>
      <c r="E38" s="2" t="n"/>
      <c r="F38" s="5" t="n"/>
      <c r="G38" s="5" t="n"/>
      <c r="H38" s="2" t="n"/>
      <c r="I38" s="6" t="n"/>
      <c r="J38" s="7" t="n"/>
      <c r="K38" s="2" t="n"/>
      <c r="L38" s="5" t="n"/>
      <c r="M38" s="8">
        <f>IF($B38="","",IF($K38="Cancelado",0,$J38))</f>
        <v/>
      </c>
    </row>
    <row r="39" ht="21" customHeight="1">
      <c r="A39" s="2" t="n"/>
      <c r="B39" s="3" t="n"/>
      <c r="C39" s="9">
        <f>IF($B39="","",IF(MONTH($B39)=1,"janeiro/"&amp;YEAR($B39),IF(MONTH($B39)=2,"fevereiro/"&amp;YEAR($B39),IF(MONTH($B39)=3,"março/"&amp;YEAR($B39),IF(MONTH($B39)=4,"abril/"&amp;YEAR($B39),IF(MONTH($B39)=5,"maio/"&amp;YEAR($B39),IF(MONTH($B39)=6,"junho/"&amp;YEAR($B39),IF(MONTH($B39)=7,"julho/"&amp;YEAR($B39),IF(MONTH($B39)=8,"agosto/"&amp;YEAR($B39),IF(MONTH($B39)=9,"setembro/"&amp;YEAR($B39),IF(MONTH($B39)=10,"outubro/"&amp;YEAR($B39),IF(MONTH($B39)=11,"novembro/"&amp;YEAR($B39),"dezembro/"&amp;YEAR($B39)))))))))))))</f>
        <v/>
      </c>
      <c r="D39" s="5" t="n"/>
      <c r="E39" s="2" t="n"/>
      <c r="F39" s="5" t="n"/>
      <c r="G39" s="5" t="n"/>
      <c r="H39" s="2" t="n"/>
      <c r="I39" s="6" t="n"/>
      <c r="J39" s="7" t="n"/>
      <c r="K39" s="2" t="n"/>
      <c r="L39" s="5" t="n"/>
      <c r="M39" s="10">
        <f>IF($B39="","",IF($K39="Cancelado",0,$J39))</f>
        <v/>
      </c>
    </row>
    <row r="40" ht="21" customHeight="1">
      <c r="A40" s="2" t="n"/>
      <c r="B40" s="3" t="n"/>
      <c r="C40" s="4">
        <f>IF($B40="","",IF(MONTH($B40)=1,"janeiro/"&amp;YEAR($B40),IF(MONTH($B40)=2,"fevereiro/"&amp;YEAR($B40),IF(MONTH($B40)=3,"março/"&amp;YEAR($B40),IF(MONTH($B40)=4,"abril/"&amp;YEAR($B40),IF(MONTH($B40)=5,"maio/"&amp;YEAR($B40),IF(MONTH($B40)=6,"junho/"&amp;YEAR($B40),IF(MONTH($B40)=7,"julho/"&amp;YEAR($B40),IF(MONTH($B40)=8,"agosto/"&amp;YEAR($B40),IF(MONTH($B40)=9,"setembro/"&amp;YEAR($B40),IF(MONTH($B40)=10,"outubro/"&amp;YEAR($B40),IF(MONTH($B40)=11,"novembro/"&amp;YEAR($B40),"dezembro/"&amp;YEAR($B40)))))))))))))</f>
        <v/>
      </c>
      <c r="D40" s="5" t="n"/>
      <c r="E40" s="2" t="n"/>
      <c r="F40" s="5" t="n"/>
      <c r="G40" s="5" t="n"/>
      <c r="H40" s="2" t="n"/>
      <c r="I40" s="6" t="n"/>
      <c r="J40" s="7" t="n"/>
      <c r="K40" s="2" t="n"/>
      <c r="L40" s="5" t="n"/>
      <c r="M40" s="8">
        <f>IF($B40="","",IF($K40="Cancelado",0,$J40))</f>
        <v/>
      </c>
    </row>
    <row r="41" ht="21" customHeight="1">
      <c r="A41" s="2" t="n"/>
      <c r="B41" s="3" t="n"/>
      <c r="C41" s="9">
        <f>IF($B41="","",IF(MONTH($B41)=1,"janeiro/"&amp;YEAR($B41),IF(MONTH($B41)=2,"fevereiro/"&amp;YEAR($B41),IF(MONTH($B41)=3,"março/"&amp;YEAR($B41),IF(MONTH($B41)=4,"abril/"&amp;YEAR($B41),IF(MONTH($B41)=5,"maio/"&amp;YEAR($B41),IF(MONTH($B41)=6,"junho/"&amp;YEAR($B41),IF(MONTH($B41)=7,"julho/"&amp;YEAR($B41),IF(MONTH($B41)=8,"agosto/"&amp;YEAR($B41),IF(MONTH($B41)=9,"setembro/"&amp;YEAR($B41),IF(MONTH($B41)=10,"outubro/"&amp;YEAR($B41),IF(MONTH($B41)=11,"novembro/"&amp;YEAR($B41),"dezembro/"&amp;YEAR($B41)))))))))))))</f>
        <v/>
      </c>
      <c r="D41" s="5" t="n"/>
      <c r="E41" s="2" t="n"/>
      <c r="F41" s="5" t="n"/>
      <c r="G41" s="5" t="n"/>
      <c r="H41" s="2" t="n"/>
      <c r="I41" s="6" t="n"/>
      <c r="J41" s="7" t="n"/>
      <c r="K41" s="2" t="n"/>
      <c r="L41" s="5" t="n"/>
      <c r="M41" s="10">
        <f>IF($B41="","",IF($K41="Cancelado",0,$J41))</f>
        <v/>
      </c>
    </row>
    <row r="42" ht="21" customHeight="1">
      <c r="A42" s="2" t="n"/>
      <c r="B42" s="3" t="n"/>
      <c r="C42" s="4">
        <f>IF($B42="","",IF(MONTH($B42)=1,"janeiro/"&amp;YEAR($B42),IF(MONTH($B42)=2,"fevereiro/"&amp;YEAR($B42),IF(MONTH($B42)=3,"março/"&amp;YEAR($B42),IF(MONTH($B42)=4,"abril/"&amp;YEAR($B42),IF(MONTH($B42)=5,"maio/"&amp;YEAR($B42),IF(MONTH($B42)=6,"junho/"&amp;YEAR($B42),IF(MONTH($B42)=7,"julho/"&amp;YEAR($B42),IF(MONTH($B42)=8,"agosto/"&amp;YEAR($B42),IF(MONTH($B42)=9,"setembro/"&amp;YEAR($B42),IF(MONTH($B42)=10,"outubro/"&amp;YEAR($B42),IF(MONTH($B42)=11,"novembro/"&amp;YEAR($B42),"dezembro/"&amp;YEAR($B42)))))))))))))</f>
        <v/>
      </c>
      <c r="D42" s="5" t="n"/>
      <c r="E42" s="2" t="n"/>
      <c r="F42" s="5" t="n"/>
      <c r="G42" s="5" t="n"/>
      <c r="H42" s="2" t="n"/>
      <c r="I42" s="6" t="n"/>
      <c r="J42" s="7" t="n"/>
      <c r="K42" s="2" t="n"/>
      <c r="L42" s="5" t="n"/>
      <c r="M42" s="8">
        <f>IF($B42="","",IF($K42="Cancelado",0,$J42))</f>
        <v/>
      </c>
    </row>
    <row r="43" ht="21" customHeight="1">
      <c r="A43" s="2" t="n"/>
      <c r="B43" s="3" t="n"/>
      <c r="C43" s="9">
        <f>IF($B43="","",IF(MONTH($B43)=1,"janeiro/"&amp;YEAR($B43),IF(MONTH($B43)=2,"fevereiro/"&amp;YEAR($B43),IF(MONTH($B43)=3,"março/"&amp;YEAR($B43),IF(MONTH($B43)=4,"abril/"&amp;YEAR($B43),IF(MONTH($B43)=5,"maio/"&amp;YEAR($B43),IF(MONTH($B43)=6,"junho/"&amp;YEAR($B43),IF(MONTH($B43)=7,"julho/"&amp;YEAR($B43),IF(MONTH($B43)=8,"agosto/"&amp;YEAR($B43),IF(MONTH($B43)=9,"setembro/"&amp;YEAR($B43),IF(MONTH($B43)=10,"outubro/"&amp;YEAR($B43),IF(MONTH($B43)=11,"novembro/"&amp;YEAR($B43),"dezembro/"&amp;YEAR($B43)))))))))))))</f>
        <v/>
      </c>
      <c r="D43" s="5" t="n"/>
      <c r="E43" s="2" t="n"/>
      <c r="F43" s="5" t="n"/>
      <c r="G43" s="5" t="n"/>
      <c r="H43" s="2" t="n"/>
      <c r="I43" s="6" t="n"/>
      <c r="J43" s="7" t="n"/>
      <c r="K43" s="2" t="n"/>
      <c r="L43" s="5" t="n"/>
      <c r="M43" s="10">
        <f>IF($B43="","",IF($K43="Cancelado",0,$J43))</f>
        <v/>
      </c>
    </row>
    <row r="44" ht="21" customHeight="1">
      <c r="A44" s="2" t="n"/>
      <c r="B44" s="3" t="n"/>
      <c r="C44" s="4">
        <f>IF($B44="","",IF(MONTH($B44)=1,"janeiro/"&amp;YEAR($B44),IF(MONTH($B44)=2,"fevereiro/"&amp;YEAR($B44),IF(MONTH($B44)=3,"março/"&amp;YEAR($B44),IF(MONTH($B44)=4,"abril/"&amp;YEAR($B44),IF(MONTH($B44)=5,"maio/"&amp;YEAR($B44),IF(MONTH($B44)=6,"junho/"&amp;YEAR($B44),IF(MONTH($B44)=7,"julho/"&amp;YEAR($B44),IF(MONTH($B44)=8,"agosto/"&amp;YEAR($B44),IF(MONTH($B44)=9,"setembro/"&amp;YEAR($B44),IF(MONTH($B44)=10,"outubro/"&amp;YEAR($B44),IF(MONTH($B44)=11,"novembro/"&amp;YEAR($B44),"dezembro/"&amp;YEAR($B44)))))))))))))</f>
        <v/>
      </c>
      <c r="D44" s="5" t="n"/>
      <c r="E44" s="2" t="n"/>
      <c r="F44" s="5" t="n"/>
      <c r="G44" s="5" t="n"/>
      <c r="H44" s="2" t="n"/>
      <c r="I44" s="6" t="n"/>
      <c r="J44" s="7" t="n"/>
      <c r="K44" s="2" t="n"/>
      <c r="L44" s="5" t="n"/>
      <c r="M44" s="8">
        <f>IF($B44="","",IF($K44="Cancelado",0,$J44))</f>
        <v/>
      </c>
    </row>
    <row r="45" ht="21" customHeight="1">
      <c r="A45" s="2" t="n"/>
      <c r="B45" s="3" t="n"/>
      <c r="C45" s="9">
        <f>IF($B45="","",IF(MONTH($B45)=1,"janeiro/"&amp;YEAR($B45),IF(MONTH($B45)=2,"fevereiro/"&amp;YEAR($B45),IF(MONTH($B45)=3,"março/"&amp;YEAR($B45),IF(MONTH($B45)=4,"abril/"&amp;YEAR($B45),IF(MONTH($B45)=5,"maio/"&amp;YEAR($B45),IF(MONTH($B45)=6,"junho/"&amp;YEAR($B45),IF(MONTH($B45)=7,"julho/"&amp;YEAR($B45),IF(MONTH($B45)=8,"agosto/"&amp;YEAR($B45),IF(MONTH($B45)=9,"setembro/"&amp;YEAR($B45),IF(MONTH($B45)=10,"outubro/"&amp;YEAR($B45),IF(MONTH($B45)=11,"novembro/"&amp;YEAR($B45),"dezembro/"&amp;YEAR($B45)))))))))))))</f>
        <v/>
      </c>
      <c r="D45" s="5" t="n"/>
      <c r="E45" s="2" t="n"/>
      <c r="F45" s="5" t="n"/>
      <c r="G45" s="5" t="n"/>
      <c r="H45" s="2" t="n"/>
      <c r="I45" s="6" t="n"/>
      <c r="J45" s="7" t="n"/>
      <c r="K45" s="2" t="n"/>
      <c r="L45" s="5" t="n"/>
      <c r="M45" s="10">
        <f>IF($B45="","",IF($K45="Cancelado",0,$J45))</f>
        <v/>
      </c>
    </row>
    <row r="46" ht="21" customHeight="1">
      <c r="A46" s="2" t="n"/>
      <c r="B46" s="3" t="n"/>
      <c r="C46" s="4">
        <f>IF($B46="","",IF(MONTH($B46)=1,"janeiro/"&amp;YEAR($B46),IF(MONTH($B46)=2,"fevereiro/"&amp;YEAR($B46),IF(MONTH($B46)=3,"março/"&amp;YEAR($B46),IF(MONTH($B46)=4,"abril/"&amp;YEAR($B46),IF(MONTH($B46)=5,"maio/"&amp;YEAR($B46),IF(MONTH($B46)=6,"junho/"&amp;YEAR($B46),IF(MONTH($B46)=7,"julho/"&amp;YEAR($B46),IF(MONTH($B46)=8,"agosto/"&amp;YEAR($B46),IF(MONTH($B46)=9,"setembro/"&amp;YEAR($B46),IF(MONTH($B46)=10,"outubro/"&amp;YEAR($B46),IF(MONTH($B46)=11,"novembro/"&amp;YEAR($B46),"dezembro/"&amp;YEAR($B46)))))))))))))</f>
        <v/>
      </c>
      <c r="D46" s="5" t="n"/>
      <c r="E46" s="2" t="n"/>
      <c r="F46" s="5" t="n"/>
      <c r="G46" s="5" t="n"/>
      <c r="H46" s="2" t="n"/>
      <c r="I46" s="6" t="n"/>
      <c r="J46" s="7" t="n"/>
      <c r="K46" s="2" t="n"/>
      <c r="L46" s="5" t="n"/>
      <c r="M46" s="8">
        <f>IF($B46="","",IF($K46="Cancelado",0,$J46))</f>
        <v/>
      </c>
    </row>
    <row r="47" ht="21" customHeight="1">
      <c r="A47" s="2" t="n"/>
      <c r="B47" s="3" t="n"/>
      <c r="C47" s="9">
        <f>IF($B47="","",IF(MONTH($B47)=1,"janeiro/"&amp;YEAR($B47),IF(MONTH($B47)=2,"fevereiro/"&amp;YEAR($B47),IF(MONTH($B47)=3,"março/"&amp;YEAR($B47),IF(MONTH($B47)=4,"abril/"&amp;YEAR($B47),IF(MONTH($B47)=5,"maio/"&amp;YEAR($B47),IF(MONTH($B47)=6,"junho/"&amp;YEAR($B47),IF(MONTH($B47)=7,"julho/"&amp;YEAR($B47),IF(MONTH($B47)=8,"agosto/"&amp;YEAR($B47),IF(MONTH($B47)=9,"setembro/"&amp;YEAR($B47),IF(MONTH($B47)=10,"outubro/"&amp;YEAR($B47),IF(MONTH($B47)=11,"novembro/"&amp;YEAR($B47),"dezembro/"&amp;YEAR($B47)))))))))))))</f>
        <v/>
      </c>
      <c r="D47" s="5" t="n"/>
      <c r="E47" s="2" t="n"/>
      <c r="F47" s="5" t="n"/>
      <c r="G47" s="5" t="n"/>
      <c r="H47" s="2" t="n"/>
      <c r="I47" s="6" t="n"/>
      <c r="J47" s="7" t="n"/>
      <c r="K47" s="2" t="n"/>
      <c r="L47" s="5" t="n"/>
      <c r="M47" s="10">
        <f>IF($B47="","",IF($K47="Cancelado",0,$J47))</f>
        <v/>
      </c>
    </row>
    <row r="48" ht="21" customHeight="1">
      <c r="A48" s="2" t="n"/>
      <c r="B48" s="3" t="n"/>
      <c r="C48" s="4">
        <f>IF($B48="","",IF(MONTH($B48)=1,"janeiro/"&amp;YEAR($B48),IF(MONTH($B48)=2,"fevereiro/"&amp;YEAR($B48),IF(MONTH($B48)=3,"março/"&amp;YEAR($B48),IF(MONTH($B48)=4,"abril/"&amp;YEAR($B48),IF(MONTH($B48)=5,"maio/"&amp;YEAR($B48),IF(MONTH($B48)=6,"junho/"&amp;YEAR($B48),IF(MONTH($B48)=7,"julho/"&amp;YEAR($B48),IF(MONTH($B48)=8,"agosto/"&amp;YEAR($B48),IF(MONTH($B48)=9,"setembro/"&amp;YEAR($B48),IF(MONTH($B48)=10,"outubro/"&amp;YEAR($B48),IF(MONTH($B48)=11,"novembro/"&amp;YEAR($B48),"dezembro/"&amp;YEAR($B48)))))))))))))</f>
        <v/>
      </c>
      <c r="D48" s="5" t="n"/>
      <c r="E48" s="2" t="n"/>
      <c r="F48" s="5" t="n"/>
      <c r="G48" s="5" t="n"/>
      <c r="H48" s="2" t="n"/>
      <c r="I48" s="6" t="n"/>
      <c r="J48" s="7" t="n"/>
      <c r="K48" s="2" t="n"/>
      <c r="L48" s="5" t="n"/>
      <c r="M48" s="8">
        <f>IF($B48="","",IF($K48="Cancelado",0,$J48))</f>
        <v/>
      </c>
    </row>
    <row r="49" ht="21" customHeight="1">
      <c r="A49" s="2" t="n"/>
      <c r="B49" s="3" t="n"/>
      <c r="C49" s="9">
        <f>IF($B49="","",IF(MONTH($B49)=1,"janeiro/"&amp;YEAR($B49),IF(MONTH($B49)=2,"fevereiro/"&amp;YEAR($B49),IF(MONTH($B49)=3,"março/"&amp;YEAR($B49),IF(MONTH($B49)=4,"abril/"&amp;YEAR($B49),IF(MONTH($B49)=5,"maio/"&amp;YEAR($B49),IF(MONTH($B49)=6,"junho/"&amp;YEAR($B49),IF(MONTH($B49)=7,"julho/"&amp;YEAR($B49),IF(MONTH($B49)=8,"agosto/"&amp;YEAR($B49),IF(MONTH($B49)=9,"setembro/"&amp;YEAR($B49),IF(MONTH($B49)=10,"outubro/"&amp;YEAR($B49),IF(MONTH($B49)=11,"novembro/"&amp;YEAR($B49),"dezembro/"&amp;YEAR($B49)))))))))))))</f>
        <v/>
      </c>
      <c r="D49" s="5" t="n"/>
      <c r="E49" s="2" t="n"/>
      <c r="F49" s="5" t="n"/>
      <c r="G49" s="5" t="n"/>
      <c r="H49" s="2" t="n"/>
      <c r="I49" s="6" t="n"/>
      <c r="J49" s="7" t="n"/>
      <c r="K49" s="2" t="n"/>
      <c r="L49" s="5" t="n"/>
      <c r="M49" s="10">
        <f>IF($B49="","",IF($K49="Cancelado",0,$J49))</f>
        <v/>
      </c>
    </row>
    <row r="50" ht="21" customHeight="1">
      <c r="A50" s="2" t="n"/>
      <c r="B50" s="3" t="n"/>
      <c r="C50" s="4">
        <f>IF($B50="","",IF(MONTH($B50)=1,"janeiro/"&amp;YEAR($B50),IF(MONTH($B50)=2,"fevereiro/"&amp;YEAR($B50),IF(MONTH($B50)=3,"março/"&amp;YEAR($B50),IF(MONTH($B50)=4,"abril/"&amp;YEAR($B50),IF(MONTH($B50)=5,"maio/"&amp;YEAR($B50),IF(MONTH($B50)=6,"junho/"&amp;YEAR($B50),IF(MONTH($B50)=7,"julho/"&amp;YEAR($B50),IF(MONTH($B50)=8,"agosto/"&amp;YEAR($B50),IF(MONTH($B50)=9,"setembro/"&amp;YEAR($B50),IF(MONTH($B50)=10,"outubro/"&amp;YEAR($B50),IF(MONTH($B50)=11,"novembro/"&amp;YEAR($B50),"dezembro/"&amp;YEAR($B50)))))))))))))</f>
        <v/>
      </c>
      <c r="D50" s="5" t="n"/>
      <c r="E50" s="2" t="n"/>
      <c r="F50" s="5" t="n"/>
      <c r="G50" s="5" t="n"/>
      <c r="H50" s="2" t="n"/>
      <c r="I50" s="6" t="n"/>
      <c r="J50" s="7" t="n"/>
      <c r="K50" s="2" t="n"/>
      <c r="L50" s="5" t="n"/>
      <c r="M50" s="8">
        <f>IF($B50="","",IF($K50="Cancelado",0,$J50))</f>
        <v/>
      </c>
    </row>
    <row r="51" ht="21" customHeight="1">
      <c r="A51" s="2" t="n"/>
      <c r="B51" s="3" t="n"/>
      <c r="C51" s="9">
        <f>IF($B51="","",IF(MONTH($B51)=1,"janeiro/"&amp;YEAR($B51),IF(MONTH($B51)=2,"fevereiro/"&amp;YEAR($B51),IF(MONTH($B51)=3,"março/"&amp;YEAR($B51),IF(MONTH($B51)=4,"abril/"&amp;YEAR($B51),IF(MONTH($B51)=5,"maio/"&amp;YEAR($B51),IF(MONTH($B51)=6,"junho/"&amp;YEAR($B51),IF(MONTH($B51)=7,"julho/"&amp;YEAR($B51),IF(MONTH($B51)=8,"agosto/"&amp;YEAR($B51),IF(MONTH($B51)=9,"setembro/"&amp;YEAR($B51),IF(MONTH($B51)=10,"outubro/"&amp;YEAR($B51),IF(MONTH($B51)=11,"novembro/"&amp;YEAR($B51),"dezembro/"&amp;YEAR($B51)))))))))))))</f>
        <v/>
      </c>
      <c r="D51" s="5" t="n"/>
      <c r="E51" s="2" t="n"/>
      <c r="F51" s="5" t="n"/>
      <c r="G51" s="5" t="n"/>
      <c r="H51" s="2" t="n"/>
      <c r="I51" s="6" t="n"/>
      <c r="J51" s="7" t="n"/>
      <c r="K51" s="2" t="n"/>
      <c r="L51" s="5" t="n"/>
      <c r="M51" s="10">
        <f>IF($B51="","",IF($K51="Cancelado",0,$J51))</f>
        <v/>
      </c>
    </row>
    <row r="52" ht="21" customHeight="1">
      <c r="A52" s="2" t="n"/>
      <c r="B52" s="3" t="n"/>
      <c r="C52" s="4">
        <f>IF($B52="","",IF(MONTH($B52)=1,"janeiro/"&amp;YEAR($B52),IF(MONTH($B52)=2,"fevereiro/"&amp;YEAR($B52),IF(MONTH($B52)=3,"março/"&amp;YEAR($B52),IF(MONTH($B52)=4,"abril/"&amp;YEAR($B52),IF(MONTH($B52)=5,"maio/"&amp;YEAR($B52),IF(MONTH($B52)=6,"junho/"&amp;YEAR($B52),IF(MONTH($B52)=7,"julho/"&amp;YEAR($B52),IF(MONTH($B52)=8,"agosto/"&amp;YEAR($B52),IF(MONTH($B52)=9,"setembro/"&amp;YEAR($B52),IF(MONTH($B52)=10,"outubro/"&amp;YEAR($B52),IF(MONTH($B52)=11,"novembro/"&amp;YEAR($B52),"dezembro/"&amp;YEAR($B52)))))))))))))</f>
        <v/>
      </c>
      <c r="D52" s="5" t="n"/>
      <c r="E52" s="2" t="n"/>
      <c r="F52" s="5" t="n"/>
      <c r="G52" s="5" t="n"/>
      <c r="H52" s="2" t="n"/>
      <c r="I52" s="6" t="n"/>
      <c r="J52" s="7" t="n"/>
      <c r="K52" s="2" t="n"/>
      <c r="L52" s="5" t="n"/>
      <c r="M52" s="8">
        <f>IF($B52="","",IF($K52="Cancelado",0,$J52))</f>
        <v/>
      </c>
    </row>
    <row r="53" ht="21" customHeight="1">
      <c r="A53" s="2" t="n"/>
      <c r="B53" s="3" t="n"/>
      <c r="C53" s="9">
        <f>IF($B53="","",IF(MONTH($B53)=1,"janeiro/"&amp;YEAR($B53),IF(MONTH($B53)=2,"fevereiro/"&amp;YEAR($B53),IF(MONTH($B53)=3,"março/"&amp;YEAR($B53),IF(MONTH($B53)=4,"abril/"&amp;YEAR($B53),IF(MONTH($B53)=5,"maio/"&amp;YEAR($B53),IF(MONTH($B53)=6,"junho/"&amp;YEAR($B53),IF(MONTH($B53)=7,"julho/"&amp;YEAR($B53),IF(MONTH($B53)=8,"agosto/"&amp;YEAR($B53),IF(MONTH($B53)=9,"setembro/"&amp;YEAR($B53),IF(MONTH($B53)=10,"outubro/"&amp;YEAR($B53),IF(MONTH($B53)=11,"novembro/"&amp;YEAR($B53),"dezembro/"&amp;YEAR($B53)))))))))))))</f>
        <v/>
      </c>
      <c r="D53" s="5" t="n"/>
      <c r="E53" s="2" t="n"/>
      <c r="F53" s="5" t="n"/>
      <c r="G53" s="5" t="n"/>
      <c r="H53" s="2" t="n"/>
      <c r="I53" s="6" t="n"/>
      <c r="J53" s="7" t="n"/>
      <c r="K53" s="2" t="n"/>
      <c r="L53" s="5" t="n"/>
      <c r="M53" s="10">
        <f>IF($B53="","",IF($K53="Cancelado",0,$J53))</f>
        <v/>
      </c>
    </row>
    <row r="54" ht="21" customHeight="1">
      <c r="A54" s="2" t="n"/>
      <c r="B54" s="3" t="n"/>
      <c r="C54" s="4">
        <f>IF($B54="","",IF(MONTH($B54)=1,"janeiro/"&amp;YEAR($B54),IF(MONTH($B54)=2,"fevereiro/"&amp;YEAR($B54),IF(MONTH($B54)=3,"março/"&amp;YEAR($B54),IF(MONTH($B54)=4,"abril/"&amp;YEAR($B54),IF(MONTH($B54)=5,"maio/"&amp;YEAR($B54),IF(MONTH($B54)=6,"junho/"&amp;YEAR($B54),IF(MONTH($B54)=7,"julho/"&amp;YEAR($B54),IF(MONTH($B54)=8,"agosto/"&amp;YEAR($B54),IF(MONTH($B54)=9,"setembro/"&amp;YEAR($B54),IF(MONTH($B54)=10,"outubro/"&amp;YEAR($B54),IF(MONTH($B54)=11,"novembro/"&amp;YEAR($B54),"dezembro/"&amp;YEAR($B54)))))))))))))</f>
        <v/>
      </c>
      <c r="D54" s="5" t="n"/>
      <c r="E54" s="2" t="n"/>
      <c r="F54" s="5" t="n"/>
      <c r="G54" s="5" t="n"/>
      <c r="H54" s="2" t="n"/>
      <c r="I54" s="6" t="n"/>
      <c r="J54" s="7" t="n"/>
      <c r="K54" s="2" t="n"/>
      <c r="L54" s="5" t="n"/>
      <c r="M54" s="8">
        <f>IF($B54="","",IF($K54="Cancelado",0,$J54))</f>
        <v/>
      </c>
    </row>
    <row r="55" ht="21" customHeight="1">
      <c r="A55" s="2" t="n"/>
      <c r="B55" s="3" t="n"/>
      <c r="C55" s="9">
        <f>IF($B55="","",IF(MONTH($B55)=1,"janeiro/"&amp;YEAR($B55),IF(MONTH($B55)=2,"fevereiro/"&amp;YEAR($B55),IF(MONTH($B55)=3,"março/"&amp;YEAR($B55),IF(MONTH($B55)=4,"abril/"&amp;YEAR($B55),IF(MONTH($B55)=5,"maio/"&amp;YEAR($B55),IF(MONTH($B55)=6,"junho/"&amp;YEAR($B55),IF(MONTH($B55)=7,"julho/"&amp;YEAR($B55),IF(MONTH($B55)=8,"agosto/"&amp;YEAR($B55),IF(MONTH($B55)=9,"setembro/"&amp;YEAR($B55),IF(MONTH($B55)=10,"outubro/"&amp;YEAR($B55),IF(MONTH($B55)=11,"novembro/"&amp;YEAR($B55),"dezembro/"&amp;YEAR($B55)))))))))))))</f>
        <v/>
      </c>
      <c r="D55" s="5" t="n"/>
      <c r="E55" s="2" t="n"/>
      <c r="F55" s="5" t="n"/>
      <c r="G55" s="5" t="n"/>
      <c r="H55" s="2" t="n"/>
      <c r="I55" s="6" t="n"/>
      <c r="J55" s="7" t="n"/>
      <c r="K55" s="2" t="n"/>
      <c r="L55" s="5" t="n"/>
      <c r="M55" s="10">
        <f>IF($B55="","",IF($K55="Cancelado",0,$J55))</f>
        <v/>
      </c>
    </row>
    <row r="56" ht="21" customHeight="1">
      <c r="A56" s="2" t="n"/>
      <c r="B56" s="3" t="n"/>
      <c r="C56" s="4">
        <f>IF($B56="","",IF(MONTH($B56)=1,"janeiro/"&amp;YEAR($B56),IF(MONTH($B56)=2,"fevereiro/"&amp;YEAR($B56),IF(MONTH($B56)=3,"março/"&amp;YEAR($B56),IF(MONTH($B56)=4,"abril/"&amp;YEAR($B56),IF(MONTH($B56)=5,"maio/"&amp;YEAR($B56),IF(MONTH($B56)=6,"junho/"&amp;YEAR($B56),IF(MONTH($B56)=7,"julho/"&amp;YEAR($B56),IF(MONTH($B56)=8,"agosto/"&amp;YEAR($B56),IF(MONTH($B56)=9,"setembro/"&amp;YEAR($B56),IF(MONTH($B56)=10,"outubro/"&amp;YEAR($B56),IF(MONTH($B56)=11,"novembro/"&amp;YEAR($B56),"dezembro/"&amp;YEAR($B56)))))))))))))</f>
        <v/>
      </c>
      <c r="D56" s="5" t="n"/>
      <c r="E56" s="2" t="n"/>
      <c r="F56" s="5" t="n"/>
      <c r="G56" s="5" t="n"/>
      <c r="H56" s="2" t="n"/>
      <c r="I56" s="6" t="n"/>
      <c r="J56" s="7" t="n"/>
      <c r="K56" s="2" t="n"/>
      <c r="L56" s="5" t="n"/>
      <c r="M56" s="8">
        <f>IF($B56="","",IF($K56="Cancelado",0,$J56))</f>
        <v/>
      </c>
    </row>
    <row r="57" ht="21" customHeight="1">
      <c r="A57" s="2" t="n"/>
      <c r="B57" s="3" t="n"/>
      <c r="C57" s="9">
        <f>IF($B57="","",IF(MONTH($B57)=1,"janeiro/"&amp;YEAR($B57),IF(MONTH($B57)=2,"fevereiro/"&amp;YEAR($B57),IF(MONTH($B57)=3,"março/"&amp;YEAR($B57),IF(MONTH($B57)=4,"abril/"&amp;YEAR($B57),IF(MONTH($B57)=5,"maio/"&amp;YEAR($B57),IF(MONTH($B57)=6,"junho/"&amp;YEAR($B57),IF(MONTH($B57)=7,"julho/"&amp;YEAR($B57),IF(MONTH($B57)=8,"agosto/"&amp;YEAR($B57),IF(MONTH($B57)=9,"setembro/"&amp;YEAR($B57),IF(MONTH($B57)=10,"outubro/"&amp;YEAR($B57),IF(MONTH($B57)=11,"novembro/"&amp;YEAR($B57),"dezembro/"&amp;YEAR($B57)))))))))))))</f>
        <v/>
      </c>
      <c r="D57" s="5" t="n"/>
      <c r="E57" s="2" t="n"/>
      <c r="F57" s="5" t="n"/>
      <c r="G57" s="5" t="n"/>
      <c r="H57" s="2" t="n"/>
      <c r="I57" s="6" t="n"/>
      <c r="J57" s="7" t="n"/>
      <c r="K57" s="2" t="n"/>
      <c r="L57" s="5" t="n"/>
      <c r="M57" s="10">
        <f>IF($B57="","",IF($K57="Cancelado",0,$J57))</f>
        <v/>
      </c>
    </row>
    <row r="58" ht="21" customHeight="1">
      <c r="A58" s="2" t="n"/>
      <c r="B58" s="3" t="n"/>
      <c r="C58" s="4">
        <f>IF($B58="","",IF(MONTH($B58)=1,"janeiro/"&amp;YEAR($B58),IF(MONTH($B58)=2,"fevereiro/"&amp;YEAR($B58),IF(MONTH($B58)=3,"março/"&amp;YEAR($B58),IF(MONTH($B58)=4,"abril/"&amp;YEAR($B58),IF(MONTH($B58)=5,"maio/"&amp;YEAR($B58),IF(MONTH($B58)=6,"junho/"&amp;YEAR($B58),IF(MONTH($B58)=7,"julho/"&amp;YEAR($B58),IF(MONTH($B58)=8,"agosto/"&amp;YEAR($B58),IF(MONTH($B58)=9,"setembro/"&amp;YEAR($B58),IF(MONTH($B58)=10,"outubro/"&amp;YEAR($B58),IF(MONTH($B58)=11,"novembro/"&amp;YEAR($B58),"dezembro/"&amp;YEAR($B58)))))))))))))</f>
        <v/>
      </c>
      <c r="D58" s="5" t="n"/>
      <c r="E58" s="2" t="n"/>
      <c r="F58" s="5" t="n"/>
      <c r="G58" s="5" t="n"/>
      <c r="H58" s="2" t="n"/>
      <c r="I58" s="6" t="n"/>
      <c r="J58" s="7" t="n"/>
      <c r="K58" s="2" t="n"/>
      <c r="L58" s="5" t="n"/>
      <c r="M58" s="8">
        <f>IF($B58="","",IF($K58="Cancelado",0,$J58))</f>
        <v/>
      </c>
    </row>
    <row r="59" ht="21" customHeight="1">
      <c r="A59" s="2" t="n"/>
      <c r="B59" s="3" t="n"/>
      <c r="C59" s="9">
        <f>IF($B59="","",IF(MONTH($B59)=1,"janeiro/"&amp;YEAR($B59),IF(MONTH($B59)=2,"fevereiro/"&amp;YEAR($B59),IF(MONTH($B59)=3,"março/"&amp;YEAR($B59),IF(MONTH($B59)=4,"abril/"&amp;YEAR($B59),IF(MONTH($B59)=5,"maio/"&amp;YEAR($B59),IF(MONTH($B59)=6,"junho/"&amp;YEAR($B59),IF(MONTH($B59)=7,"julho/"&amp;YEAR($B59),IF(MONTH($B59)=8,"agosto/"&amp;YEAR($B59),IF(MONTH($B59)=9,"setembro/"&amp;YEAR($B59),IF(MONTH($B59)=10,"outubro/"&amp;YEAR($B59),IF(MONTH($B59)=11,"novembro/"&amp;YEAR($B59),"dezembro/"&amp;YEAR($B59)))))))))))))</f>
        <v/>
      </c>
      <c r="D59" s="5" t="n"/>
      <c r="E59" s="2" t="n"/>
      <c r="F59" s="5" t="n"/>
      <c r="G59" s="5" t="n"/>
      <c r="H59" s="2" t="n"/>
      <c r="I59" s="6" t="n"/>
      <c r="J59" s="7" t="n"/>
      <c r="K59" s="2" t="n"/>
      <c r="L59" s="5" t="n"/>
      <c r="M59" s="10">
        <f>IF($B59="","",IF($K59="Cancelado",0,$J59))</f>
        <v/>
      </c>
    </row>
    <row r="60" ht="21" customHeight="1">
      <c r="A60" s="2" t="n"/>
      <c r="B60" s="3" t="n"/>
      <c r="C60" s="4">
        <f>IF($B60="","",IF(MONTH($B60)=1,"janeiro/"&amp;YEAR($B60),IF(MONTH($B60)=2,"fevereiro/"&amp;YEAR($B60),IF(MONTH($B60)=3,"março/"&amp;YEAR($B60),IF(MONTH($B60)=4,"abril/"&amp;YEAR($B60),IF(MONTH($B60)=5,"maio/"&amp;YEAR($B60),IF(MONTH($B60)=6,"junho/"&amp;YEAR($B60),IF(MONTH($B60)=7,"julho/"&amp;YEAR($B60),IF(MONTH($B60)=8,"agosto/"&amp;YEAR($B60),IF(MONTH($B60)=9,"setembro/"&amp;YEAR($B60),IF(MONTH($B60)=10,"outubro/"&amp;YEAR($B60),IF(MONTH($B60)=11,"novembro/"&amp;YEAR($B60),"dezembro/"&amp;YEAR($B60)))))))))))))</f>
        <v/>
      </c>
      <c r="D60" s="5" t="n"/>
      <c r="E60" s="2" t="n"/>
      <c r="F60" s="5" t="n"/>
      <c r="G60" s="5" t="n"/>
      <c r="H60" s="2" t="n"/>
      <c r="I60" s="6" t="n"/>
      <c r="J60" s="7" t="n"/>
      <c r="K60" s="2" t="n"/>
      <c r="L60" s="5" t="n"/>
      <c r="M60" s="8">
        <f>IF($B60="","",IF($K60="Cancelado",0,$J60))</f>
        <v/>
      </c>
    </row>
    <row r="61" ht="21" customHeight="1">
      <c r="A61" s="2" t="n"/>
      <c r="B61" s="3" t="n"/>
      <c r="C61" s="9">
        <f>IF($B61="","",IF(MONTH($B61)=1,"janeiro/"&amp;YEAR($B61),IF(MONTH($B61)=2,"fevereiro/"&amp;YEAR($B61),IF(MONTH($B61)=3,"março/"&amp;YEAR($B61),IF(MONTH($B61)=4,"abril/"&amp;YEAR($B61),IF(MONTH($B61)=5,"maio/"&amp;YEAR($B61),IF(MONTH($B61)=6,"junho/"&amp;YEAR($B61),IF(MONTH($B61)=7,"julho/"&amp;YEAR($B61),IF(MONTH($B61)=8,"agosto/"&amp;YEAR($B61),IF(MONTH($B61)=9,"setembro/"&amp;YEAR($B61),IF(MONTH($B61)=10,"outubro/"&amp;YEAR($B61),IF(MONTH($B61)=11,"novembro/"&amp;YEAR($B61),"dezembro/"&amp;YEAR($B61)))))))))))))</f>
        <v/>
      </c>
      <c r="D61" s="5" t="n"/>
      <c r="E61" s="2" t="n"/>
      <c r="F61" s="5" t="n"/>
      <c r="G61" s="5" t="n"/>
      <c r="H61" s="2" t="n"/>
      <c r="I61" s="6" t="n"/>
      <c r="J61" s="7" t="n"/>
      <c r="K61" s="2" t="n"/>
      <c r="L61" s="5" t="n"/>
      <c r="M61" s="10">
        <f>IF($B61="","",IF($K61="Cancelado",0,$J61))</f>
        <v/>
      </c>
    </row>
    <row r="62" ht="21" customHeight="1">
      <c r="A62" s="2" t="n"/>
      <c r="B62" s="3" t="n"/>
      <c r="C62" s="4">
        <f>IF($B62="","",IF(MONTH($B62)=1,"janeiro/"&amp;YEAR($B62),IF(MONTH($B62)=2,"fevereiro/"&amp;YEAR($B62),IF(MONTH($B62)=3,"março/"&amp;YEAR($B62),IF(MONTH($B62)=4,"abril/"&amp;YEAR($B62),IF(MONTH($B62)=5,"maio/"&amp;YEAR($B62),IF(MONTH($B62)=6,"junho/"&amp;YEAR($B62),IF(MONTH($B62)=7,"julho/"&amp;YEAR($B62),IF(MONTH($B62)=8,"agosto/"&amp;YEAR($B62),IF(MONTH($B62)=9,"setembro/"&amp;YEAR($B62),IF(MONTH($B62)=10,"outubro/"&amp;YEAR($B62),IF(MONTH($B62)=11,"novembro/"&amp;YEAR($B62),"dezembro/"&amp;YEAR($B62)))))))))))))</f>
        <v/>
      </c>
      <c r="D62" s="5" t="n"/>
      <c r="E62" s="2" t="n"/>
      <c r="F62" s="5" t="n"/>
      <c r="G62" s="5" t="n"/>
      <c r="H62" s="2" t="n"/>
      <c r="I62" s="6" t="n"/>
      <c r="J62" s="7" t="n"/>
      <c r="K62" s="2" t="n"/>
      <c r="L62" s="5" t="n"/>
      <c r="M62" s="8">
        <f>IF($B62="","",IF($K62="Cancelado",0,$J62))</f>
        <v/>
      </c>
    </row>
    <row r="63" ht="21" customHeight="1">
      <c r="A63" s="2" t="n"/>
      <c r="B63" s="3" t="n"/>
      <c r="C63" s="9">
        <f>IF($B63="","",IF(MONTH($B63)=1,"janeiro/"&amp;YEAR($B63),IF(MONTH($B63)=2,"fevereiro/"&amp;YEAR($B63),IF(MONTH($B63)=3,"março/"&amp;YEAR($B63),IF(MONTH($B63)=4,"abril/"&amp;YEAR($B63),IF(MONTH($B63)=5,"maio/"&amp;YEAR($B63),IF(MONTH($B63)=6,"junho/"&amp;YEAR($B63),IF(MONTH($B63)=7,"julho/"&amp;YEAR($B63),IF(MONTH($B63)=8,"agosto/"&amp;YEAR($B63),IF(MONTH($B63)=9,"setembro/"&amp;YEAR($B63),IF(MONTH($B63)=10,"outubro/"&amp;YEAR($B63),IF(MONTH($B63)=11,"novembro/"&amp;YEAR($B63),"dezembro/"&amp;YEAR($B63)))))))))))))</f>
        <v/>
      </c>
      <c r="D63" s="5" t="n"/>
      <c r="E63" s="2" t="n"/>
      <c r="F63" s="5" t="n"/>
      <c r="G63" s="5" t="n"/>
      <c r="H63" s="2" t="n"/>
      <c r="I63" s="6" t="n"/>
      <c r="J63" s="7" t="n"/>
      <c r="K63" s="2" t="n"/>
      <c r="L63" s="5" t="n"/>
      <c r="M63" s="10">
        <f>IF($B63="","",IF($K63="Cancelado",0,$J63))</f>
        <v/>
      </c>
    </row>
    <row r="64" ht="21" customHeight="1">
      <c r="A64" s="2" t="n"/>
      <c r="B64" s="3" t="n"/>
      <c r="C64" s="4">
        <f>IF($B64="","",IF(MONTH($B64)=1,"janeiro/"&amp;YEAR($B64),IF(MONTH($B64)=2,"fevereiro/"&amp;YEAR($B64),IF(MONTH($B64)=3,"março/"&amp;YEAR($B64),IF(MONTH($B64)=4,"abril/"&amp;YEAR($B64),IF(MONTH($B64)=5,"maio/"&amp;YEAR($B64),IF(MONTH($B64)=6,"junho/"&amp;YEAR($B64),IF(MONTH($B64)=7,"julho/"&amp;YEAR($B64),IF(MONTH($B64)=8,"agosto/"&amp;YEAR($B64),IF(MONTH($B64)=9,"setembro/"&amp;YEAR($B64),IF(MONTH($B64)=10,"outubro/"&amp;YEAR($B64),IF(MONTH($B64)=11,"novembro/"&amp;YEAR($B64),"dezembro/"&amp;YEAR($B64)))))))))))))</f>
        <v/>
      </c>
      <c r="D64" s="5" t="n"/>
      <c r="E64" s="2" t="n"/>
      <c r="F64" s="5" t="n"/>
      <c r="G64" s="5" t="n"/>
      <c r="H64" s="2" t="n"/>
      <c r="I64" s="6" t="n"/>
      <c r="J64" s="7" t="n"/>
      <c r="K64" s="2" t="n"/>
      <c r="L64" s="5" t="n"/>
      <c r="M64" s="8">
        <f>IF($B64="","",IF($K64="Cancelado",0,$J64))</f>
        <v/>
      </c>
    </row>
    <row r="65" ht="21" customHeight="1">
      <c r="A65" s="2" t="n"/>
      <c r="B65" s="3" t="n"/>
      <c r="C65" s="9">
        <f>IF($B65="","",IF(MONTH($B65)=1,"janeiro/"&amp;YEAR($B65),IF(MONTH($B65)=2,"fevereiro/"&amp;YEAR($B65),IF(MONTH($B65)=3,"março/"&amp;YEAR($B65),IF(MONTH($B65)=4,"abril/"&amp;YEAR($B65),IF(MONTH($B65)=5,"maio/"&amp;YEAR($B65),IF(MONTH($B65)=6,"junho/"&amp;YEAR($B65),IF(MONTH($B65)=7,"julho/"&amp;YEAR($B65),IF(MONTH($B65)=8,"agosto/"&amp;YEAR($B65),IF(MONTH($B65)=9,"setembro/"&amp;YEAR($B65),IF(MONTH($B65)=10,"outubro/"&amp;YEAR($B65),IF(MONTH($B65)=11,"novembro/"&amp;YEAR($B65),"dezembro/"&amp;YEAR($B65)))))))))))))</f>
        <v/>
      </c>
      <c r="D65" s="5" t="n"/>
      <c r="E65" s="2" t="n"/>
      <c r="F65" s="5" t="n"/>
      <c r="G65" s="5" t="n"/>
      <c r="H65" s="2" t="n"/>
      <c r="I65" s="6" t="n"/>
      <c r="J65" s="7" t="n"/>
      <c r="K65" s="2" t="n"/>
      <c r="L65" s="5" t="n"/>
      <c r="M65" s="10">
        <f>IF($B65="","",IF($K65="Cancelado",0,$J65))</f>
        <v/>
      </c>
    </row>
    <row r="66" ht="21" customHeight="1">
      <c r="A66" s="2" t="n"/>
      <c r="B66" s="3" t="n"/>
      <c r="C66" s="4">
        <f>IF($B66="","",IF(MONTH($B66)=1,"janeiro/"&amp;YEAR($B66),IF(MONTH($B66)=2,"fevereiro/"&amp;YEAR($B66),IF(MONTH($B66)=3,"março/"&amp;YEAR($B66),IF(MONTH($B66)=4,"abril/"&amp;YEAR($B66),IF(MONTH($B66)=5,"maio/"&amp;YEAR($B66),IF(MONTH($B66)=6,"junho/"&amp;YEAR($B66),IF(MONTH($B66)=7,"julho/"&amp;YEAR($B66),IF(MONTH($B66)=8,"agosto/"&amp;YEAR($B66),IF(MONTH($B66)=9,"setembro/"&amp;YEAR($B66),IF(MONTH($B66)=10,"outubro/"&amp;YEAR($B66),IF(MONTH($B66)=11,"novembro/"&amp;YEAR($B66),"dezembro/"&amp;YEAR($B66)))))))))))))</f>
        <v/>
      </c>
      <c r="D66" s="5" t="n"/>
      <c r="E66" s="2" t="n"/>
      <c r="F66" s="5" t="n"/>
      <c r="G66" s="5" t="n"/>
      <c r="H66" s="2" t="n"/>
      <c r="I66" s="6" t="n"/>
      <c r="J66" s="7" t="n"/>
      <c r="K66" s="2" t="n"/>
      <c r="L66" s="5" t="n"/>
      <c r="M66" s="8">
        <f>IF($B66="","",IF($K66="Cancelado",0,$J66))</f>
        <v/>
      </c>
    </row>
    <row r="67" ht="21" customHeight="1">
      <c r="A67" s="2" t="n"/>
      <c r="B67" s="3" t="n"/>
      <c r="C67" s="9">
        <f>IF($B67="","",IF(MONTH($B67)=1,"janeiro/"&amp;YEAR($B67),IF(MONTH($B67)=2,"fevereiro/"&amp;YEAR($B67),IF(MONTH($B67)=3,"março/"&amp;YEAR($B67),IF(MONTH($B67)=4,"abril/"&amp;YEAR($B67),IF(MONTH($B67)=5,"maio/"&amp;YEAR($B67),IF(MONTH($B67)=6,"junho/"&amp;YEAR($B67),IF(MONTH($B67)=7,"julho/"&amp;YEAR($B67),IF(MONTH($B67)=8,"agosto/"&amp;YEAR($B67),IF(MONTH($B67)=9,"setembro/"&amp;YEAR($B67),IF(MONTH($B67)=10,"outubro/"&amp;YEAR($B67),IF(MONTH($B67)=11,"novembro/"&amp;YEAR($B67),"dezembro/"&amp;YEAR($B67)))))))))))))</f>
        <v/>
      </c>
      <c r="D67" s="5" t="n"/>
      <c r="E67" s="2" t="n"/>
      <c r="F67" s="5" t="n"/>
      <c r="G67" s="5" t="n"/>
      <c r="H67" s="2" t="n"/>
      <c r="I67" s="6" t="n"/>
      <c r="J67" s="7" t="n"/>
      <c r="K67" s="2" t="n"/>
      <c r="L67" s="5" t="n"/>
      <c r="M67" s="10">
        <f>IF($B67="","",IF($K67="Cancelado",0,$J67))</f>
        <v/>
      </c>
    </row>
    <row r="68" ht="21" customHeight="1">
      <c r="A68" s="2" t="n"/>
      <c r="B68" s="3" t="n"/>
      <c r="C68" s="4">
        <f>IF($B68="","",IF(MONTH($B68)=1,"janeiro/"&amp;YEAR($B68),IF(MONTH($B68)=2,"fevereiro/"&amp;YEAR($B68),IF(MONTH($B68)=3,"março/"&amp;YEAR($B68),IF(MONTH($B68)=4,"abril/"&amp;YEAR($B68),IF(MONTH($B68)=5,"maio/"&amp;YEAR($B68),IF(MONTH($B68)=6,"junho/"&amp;YEAR($B68),IF(MONTH($B68)=7,"julho/"&amp;YEAR($B68),IF(MONTH($B68)=8,"agosto/"&amp;YEAR($B68),IF(MONTH($B68)=9,"setembro/"&amp;YEAR($B68),IF(MONTH($B68)=10,"outubro/"&amp;YEAR($B68),IF(MONTH($B68)=11,"novembro/"&amp;YEAR($B68),"dezembro/"&amp;YEAR($B68)))))))))))))</f>
        <v/>
      </c>
      <c r="D68" s="5" t="n"/>
      <c r="E68" s="2" t="n"/>
      <c r="F68" s="5" t="n"/>
      <c r="G68" s="5" t="n"/>
      <c r="H68" s="2" t="n"/>
      <c r="I68" s="6" t="n"/>
      <c r="J68" s="7" t="n"/>
      <c r="K68" s="2" t="n"/>
      <c r="L68" s="5" t="n"/>
      <c r="M68" s="8">
        <f>IF($B68="","",IF($K68="Cancelado",0,$J68))</f>
        <v/>
      </c>
    </row>
    <row r="69" ht="21" customHeight="1">
      <c r="A69" s="2" t="n"/>
      <c r="B69" s="3" t="n"/>
      <c r="C69" s="9">
        <f>IF($B69="","",IF(MONTH($B69)=1,"janeiro/"&amp;YEAR($B69),IF(MONTH($B69)=2,"fevereiro/"&amp;YEAR($B69),IF(MONTH($B69)=3,"março/"&amp;YEAR($B69),IF(MONTH($B69)=4,"abril/"&amp;YEAR($B69),IF(MONTH($B69)=5,"maio/"&amp;YEAR($B69),IF(MONTH($B69)=6,"junho/"&amp;YEAR($B69),IF(MONTH($B69)=7,"julho/"&amp;YEAR($B69),IF(MONTH($B69)=8,"agosto/"&amp;YEAR($B69),IF(MONTH($B69)=9,"setembro/"&amp;YEAR($B69),IF(MONTH($B69)=10,"outubro/"&amp;YEAR($B69),IF(MONTH($B69)=11,"novembro/"&amp;YEAR($B69),"dezembro/"&amp;YEAR($B69)))))))))))))</f>
        <v/>
      </c>
      <c r="D69" s="5" t="n"/>
      <c r="E69" s="2" t="n"/>
      <c r="F69" s="5" t="n"/>
      <c r="G69" s="5" t="n"/>
      <c r="H69" s="2" t="n"/>
      <c r="I69" s="6" t="n"/>
      <c r="J69" s="7" t="n"/>
      <c r="K69" s="2" t="n"/>
      <c r="L69" s="5" t="n"/>
      <c r="M69" s="10">
        <f>IF($B69="","",IF($K69="Cancelado",0,$J69))</f>
        <v/>
      </c>
    </row>
    <row r="70" ht="21" customHeight="1">
      <c r="A70" s="2" t="n"/>
      <c r="B70" s="3" t="n"/>
      <c r="C70" s="4">
        <f>IF($B70="","",IF(MONTH($B70)=1,"janeiro/"&amp;YEAR($B70),IF(MONTH($B70)=2,"fevereiro/"&amp;YEAR($B70),IF(MONTH($B70)=3,"março/"&amp;YEAR($B70),IF(MONTH($B70)=4,"abril/"&amp;YEAR($B70),IF(MONTH($B70)=5,"maio/"&amp;YEAR($B70),IF(MONTH($B70)=6,"junho/"&amp;YEAR($B70),IF(MONTH($B70)=7,"julho/"&amp;YEAR($B70),IF(MONTH($B70)=8,"agosto/"&amp;YEAR($B70),IF(MONTH($B70)=9,"setembro/"&amp;YEAR($B70),IF(MONTH($B70)=10,"outubro/"&amp;YEAR($B70),IF(MONTH($B70)=11,"novembro/"&amp;YEAR($B70),"dezembro/"&amp;YEAR($B70)))))))))))))</f>
        <v/>
      </c>
      <c r="D70" s="5" t="n"/>
      <c r="E70" s="2" t="n"/>
      <c r="F70" s="5" t="n"/>
      <c r="G70" s="5" t="n"/>
      <c r="H70" s="2" t="n"/>
      <c r="I70" s="6" t="n"/>
      <c r="J70" s="7" t="n"/>
      <c r="K70" s="2" t="n"/>
      <c r="L70" s="5" t="n"/>
      <c r="M70" s="8">
        <f>IF($B70="","",IF($K70="Cancelado",0,$J70))</f>
        <v/>
      </c>
    </row>
    <row r="71" ht="21" customHeight="1">
      <c r="A71" s="2" t="n"/>
      <c r="B71" s="3" t="n"/>
      <c r="C71" s="9">
        <f>IF($B71="","",IF(MONTH($B71)=1,"janeiro/"&amp;YEAR($B71),IF(MONTH($B71)=2,"fevereiro/"&amp;YEAR($B71),IF(MONTH($B71)=3,"março/"&amp;YEAR($B71),IF(MONTH($B71)=4,"abril/"&amp;YEAR($B71),IF(MONTH($B71)=5,"maio/"&amp;YEAR($B71),IF(MONTH($B71)=6,"junho/"&amp;YEAR($B71),IF(MONTH($B71)=7,"julho/"&amp;YEAR($B71),IF(MONTH($B71)=8,"agosto/"&amp;YEAR($B71),IF(MONTH($B71)=9,"setembro/"&amp;YEAR($B71),IF(MONTH($B71)=10,"outubro/"&amp;YEAR($B71),IF(MONTH($B71)=11,"novembro/"&amp;YEAR($B71),"dezembro/"&amp;YEAR($B71)))))))))))))</f>
        <v/>
      </c>
      <c r="D71" s="5" t="n"/>
      <c r="E71" s="2" t="n"/>
      <c r="F71" s="5" t="n"/>
      <c r="G71" s="5" t="n"/>
      <c r="H71" s="2" t="n"/>
      <c r="I71" s="6" t="n"/>
      <c r="J71" s="7" t="n"/>
      <c r="K71" s="2" t="n"/>
      <c r="L71" s="5" t="n"/>
      <c r="M71" s="10">
        <f>IF($B71="","",IF($K71="Cancelado",0,$J71))</f>
        <v/>
      </c>
    </row>
    <row r="72" ht="21" customHeight="1">
      <c r="A72" s="2" t="n"/>
      <c r="B72" s="3" t="n"/>
      <c r="C72" s="4">
        <f>IF($B72="","",IF(MONTH($B72)=1,"janeiro/"&amp;YEAR($B72),IF(MONTH($B72)=2,"fevereiro/"&amp;YEAR($B72),IF(MONTH($B72)=3,"março/"&amp;YEAR($B72),IF(MONTH($B72)=4,"abril/"&amp;YEAR($B72),IF(MONTH($B72)=5,"maio/"&amp;YEAR($B72),IF(MONTH($B72)=6,"junho/"&amp;YEAR($B72),IF(MONTH($B72)=7,"julho/"&amp;YEAR($B72),IF(MONTH($B72)=8,"agosto/"&amp;YEAR($B72),IF(MONTH($B72)=9,"setembro/"&amp;YEAR($B72),IF(MONTH($B72)=10,"outubro/"&amp;YEAR($B72),IF(MONTH($B72)=11,"novembro/"&amp;YEAR($B72),"dezembro/"&amp;YEAR($B72)))))))))))))</f>
        <v/>
      </c>
      <c r="D72" s="5" t="n"/>
      <c r="E72" s="2" t="n"/>
      <c r="F72" s="5" t="n"/>
      <c r="G72" s="5" t="n"/>
      <c r="H72" s="2" t="n"/>
      <c r="I72" s="6" t="n"/>
      <c r="J72" s="7" t="n"/>
      <c r="K72" s="2" t="n"/>
      <c r="L72" s="5" t="n"/>
      <c r="M72" s="8">
        <f>IF($B72="","",IF($K72="Cancelado",0,$J72))</f>
        <v/>
      </c>
    </row>
    <row r="73" ht="21" customHeight="1">
      <c r="A73" s="2" t="n"/>
      <c r="B73" s="3" t="n"/>
      <c r="C73" s="9">
        <f>IF($B73="","",IF(MONTH($B73)=1,"janeiro/"&amp;YEAR($B73),IF(MONTH($B73)=2,"fevereiro/"&amp;YEAR($B73),IF(MONTH($B73)=3,"março/"&amp;YEAR($B73),IF(MONTH($B73)=4,"abril/"&amp;YEAR($B73),IF(MONTH($B73)=5,"maio/"&amp;YEAR($B73),IF(MONTH($B73)=6,"junho/"&amp;YEAR($B73),IF(MONTH($B73)=7,"julho/"&amp;YEAR($B73),IF(MONTH($B73)=8,"agosto/"&amp;YEAR($B73),IF(MONTH($B73)=9,"setembro/"&amp;YEAR($B73),IF(MONTH($B73)=10,"outubro/"&amp;YEAR($B73),IF(MONTH($B73)=11,"novembro/"&amp;YEAR($B73),"dezembro/"&amp;YEAR($B73)))))))))))))</f>
        <v/>
      </c>
      <c r="D73" s="5" t="n"/>
      <c r="E73" s="2" t="n"/>
      <c r="F73" s="5" t="n"/>
      <c r="G73" s="5" t="n"/>
      <c r="H73" s="2" t="n"/>
      <c r="I73" s="6" t="n"/>
      <c r="J73" s="7" t="n"/>
      <c r="K73" s="2" t="n"/>
      <c r="L73" s="5" t="n"/>
      <c r="M73" s="10">
        <f>IF($B73="","",IF($K73="Cancelado",0,$J73))</f>
        <v/>
      </c>
    </row>
    <row r="74" ht="21" customHeight="1">
      <c r="A74" s="2" t="n"/>
      <c r="B74" s="3" t="n"/>
      <c r="C74" s="4">
        <f>IF($B74="","",IF(MONTH($B74)=1,"janeiro/"&amp;YEAR($B74),IF(MONTH($B74)=2,"fevereiro/"&amp;YEAR($B74),IF(MONTH($B74)=3,"março/"&amp;YEAR($B74),IF(MONTH($B74)=4,"abril/"&amp;YEAR($B74),IF(MONTH($B74)=5,"maio/"&amp;YEAR($B74),IF(MONTH($B74)=6,"junho/"&amp;YEAR($B74),IF(MONTH($B74)=7,"julho/"&amp;YEAR($B74),IF(MONTH($B74)=8,"agosto/"&amp;YEAR($B74),IF(MONTH($B74)=9,"setembro/"&amp;YEAR($B74),IF(MONTH($B74)=10,"outubro/"&amp;YEAR($B74),IF(MONTH($B74)=11,"novembro/"&amp;YEAR($B74),"dezembro/"&amp;YEAR($B74)))))))))))))</f>
        <v/>
      </c>
      <c r="D74" s="5" t="n"/>
      <c r="E74" s="2" t="n"/>
      <c r="F74" s="5" t="n"/>
      <c r="G74" s="5" t="n"/>
      <c r="H74" s="2" t="n"/>
      <c r="I74" s="6" t="n"/>
      <c r="J74" s="7" t="n"/>
      <c r="K74" s="2" t="n"/>
      <c r="L74" s="5" t="n"/>
      <c r="M74" s="8">
        <f>IF($B74="","",IF($K74="Cancelado",0,$J74))</f>
        <v/>
      </c>
    </row>
    <row r="75" ht="21" customHeight="1">
      <c r="A75" s="2" t="n"/>
      <c r="B75" s="3" t="n"/>
      <c r="C75" s="9">
        <f>IF($B75="","",IF(MONTH($B75)=1,"janeiro/"&amp;YEAR($B75),IF(MONTH($B75)=2,"fevereiro/"&amp;YEAR($B75),IF(MONTH($B75)=3,"março/"&amp;YEAR($B75),IF(MONTH($B75)=4,"abril/"&amp;YEAR($B75),IF(MONTH($B75)=5,"maio/"&amp;YEAR($B75),IF(MONTH($B75)=6,"junho/"&amp;YEAR($B75),IF(MONTH($B75)=7,"julho/"&amp;YEAR($B75),IF(MONTH($B75)=8,"agosto/"&amp;YEAR($B75),IF(MONTH($B75)=9,"setembro/"&amp;YEAR($B75),IF(MONTH($B75)=10,"outubro/"&amp;YEAR($B75),IF(MONTH($B75)=11,"novembro/"&amp;YEAR($B75),"dezembro/"&amp;YEAR($B75)))))))))))))</f>
        <v/>
      </c>
      <c r="D75" s="5" t="n"/>
      <c r="E75" s="2" t="n"/>
      <c r="F75" s="5" t="n"/>
      <c r="G75" s="5" t="n"/>
      <c r="H75" s="2" t="n"/>
      <c r="I75" s="6" t="n"/>
      <c r="J75" s="7" t="n"/>
      <c r="K75" s="2" t="n"/>
      <c r="L75" s="5" t="n"/>
      <c r="M75" s="10">
        <f>IF($B75="","",IF($K75="Cancelado",0,$J75))</f>
        <v/>
      </c>
    </row>
    <row r="76" ht="21" customHeight="1">
      <c r="A76" s="2" t="n"/>
      <c r="B76" s="3" t="n"/>
      <c r="C76" s="4">
        <f>IF($B76="","",IF(MONTH($B76)=1,"janeiro/"&amp;YEAR($B76),IF(MONTH($B76)=2,"fevereiro/"&amp;YEAR($B76),IF(MONTH($B76)=3,"março/"&amp;YEAR($B76),IF(MONTH($B76)=4,"abril/"&amp;YEAR($B76),IF(MONTH($B76)=5,"maio/"&amp;YEAR($B76),IF(MONTH($B76)=6,"junho/"&amp;YEAR($B76),IF(MONTH($B76)=7,"julho/"&amp;YEAR($B76),IF(MONTH($B76)=8,"agosto/"&amp;YEAR($B76),IF(MONTH($B76)=9,"setembro/"&amp;YEAR($B76),IF(MONTH($B76)=10,"outubro/"&amp;YEAR($B76),IF(MONTH($B76)=11,"novembro/"&amp;YEAR($B76),"dezembro/"&amp;YEAR($B76)))))))))))))</f>
        <v/>
      </c>
      <c r="D76" s="5" t="n"/>
      <c r="E76" s="2" t="n"/>
      <c r="F76" s="5" t="n"/>
      <c r="G76" s="5" t="n"/>
      <c r="H76" s="2" t="n"/>
      <c r="I76" s="6" t="n"/>
      <c r="J76" s="7" t="n"/>
      <c r="K76" s="2" t="n"/>
      <c r="L76" s="5" t="n"/>
      <c r="M76" s="8">
        <f>IF($B76="","",IF($K76="Cancelado",0,$J76))</f>
        <v/>
      </c>
    </row>
    <row r="77" ht="21" customHeight="1">
      <c r="A77" s="2" t="n"/>
      <c r="B77" s="3" t="n"/>
      <c r="C77" s="9">
        <f>IF($B77="","",IF(MONTH($B77)=1,"janeiro/"&amp;YEAR($B77),IF(MONTH($B77)=2,"fevereiro/"&amp;YEAR($B77),IF(MONTH($B77)=3,"março/"&amp;YEAR($B77),IF(MONTH($B77)=4,"abril/"&amp;YEAR($B77),IF(MONTH($B77)=5,"maio/"&amp;YEAR($B77),IF(MONTH($B77)=6,"junho/"&amp;YEAR($B77),IF(MONTH($B77)=7,"julho/"&amp;YEAR($B77),IF(MONTH($B77)=8,"agosto/"&amp;YEAR($B77),IF(MONTH($B77)=9,"setembro/"&amp;YEAR($B77),IF(MONTH($B77)=10,"outubro/"&amp;YEAR($B77),IF(MONTH($B77)=11,"novembro/"&amp;YEAR($B77),"dezembro/"&amp;YEAR($B77)))))))))))))</f>
        <v/>
      </c>
      <c r="D77" s="5" t="n"/>
      <c r="E77" s="2" t="n"/>
      <c r="F77" s="5" t="n"/>
      <c r="G77" s="5" t="n"/>
      <c r="H77" s="2" t="n"/>
      <c r="I77" s="6" t="n"/>
      <c r="J77" s="7" t="n"/>
      <c r="K77" s="2" t="n"/>
      <c r="L77" s="5" t="n"/>
      <c r="M77" s="10">
        <f>IF($B77="","",IF($K77="Cancelado",0,$J77))</f>
        <v/>
      </c>
    </row>
    <row r="78" ht="21" customHeight="1">
      <c r="A78" s="2" t="n"/>
      <c r="B78" s="3" t="n"/>
      <c r="C78" s="4">
        <f>IF($B78="","",IF(MONTH($B78)=1,"janeiro/"&amp;YEAR($B78),IF(MONTH($B78)=2,"fevereiro/"&amp;YEAR($B78),IF(MONTH($B78)=3,"março/"&amp;YEAR($B78),IF(MONTH($B78)=4,"abril/"&amp;YEAR($B78),IF(MONTH($B78)=5,"maio/"&amp;YEAR($B78),IF(MONTH($B78)=6,"junho/"&amp;YEAR($B78),IF(MONTH($B78)=7,"julho/"&amp;YEAR($B78),IF(MONTH($B78)=8,"agosto/"&amp;YEAR($B78),IF(MONTH($B78)=9,"setembro/"&amp;YEAR($B78),IF(MONTH($B78)=10,"outubro/"&amp;YEAR($B78),IF(MONTH($B78)=11,"novembro/"&amp;YEAR($B78),"dezembro/"&amp;YEAR($B78)))))))))))))</f>
        <v/>
      </c>
      <c r="D78" s="5" t="n"/>
      <c r="E78" s="2" t="n"/>
      <c r="F78" s="5" t="n"/>
      <c r="G78" s="5" t="n"/>
      <c r="H78" s="2" t="n"/>
      <c r="I78" s="6" t="n"/>
      <c r="J78" s="7" t="n"/>
      <c r="K78" s="2" t="n"/>
      <c r="L78" s="5" t="n"/>
      <c r="M78" s="8">
        <f>IF($B78="","",IF($K78="Cancelado",0,$J78))</f>
        <v/>
      </c>
    </row>
    <row r="79" ht="21" customHeight="1">
      <c r="A79" s="2" t="n"/>
      <c r="B79" s="3" t="n"/>
      <c r="C79" s="9">
        <f>IF($B79="","",IF(MONTH($B79)=1,"janeiro/"&amp;YEAR($B79),IF(MONTH($B79)=2,"fevereiro/"&amp;YEAR($B79),IF(MONTH($B79)=3,"março/"&amp;YEAR($B79),IF(MONTH($B79)=4,"abril/"&amp;YEAR($B79),IF(MONTH($B79)=5,"maio/"&amp;YEAR($B79),IF(MONTH($B79)=6,"junho/"&amp;YEAR($B79),IF(MONTH($B79)=7,"julho/"&amp;YEAR($B79),IF(MONTH($B79)=8,"agosto/"&amp;YEAR($B79),IF(MONTH($B79)=9,"setembro/"&amp;YEAR($B79),IF(MONTH($B79)=10,"outubro/"&amp;YEAR($B79),IF(MONTH($B79)=11,"novembro/"&amp;YEAR($B79),"dezembro/"&amp;YEAR($B79)))))))))))))</f>
        <v/>
      </c>
      <c r="D79" s="5" t="n"/>
      <c r="E79" s="2" t="n"/>
      <c r="F79" s="5" t="n"/>
      <c r="G79" s="5" t="n"/>
      <c r="H79" s="2" t="n"/>
      <c r="I79" s="6" t="n"/>
      <c r="J79" s="7" t="n"/>
      <c r="K79" s="2" t="n"/>
      <c r="L79" s="5" t="n"/>
      <c r="M79" s="10">
        <f>IF($B79="","",IF($K79="Cancelado",0,$J79))</f>
        <v/>
      </c>
    </row>
    <row r="80" ht="21" customHeight="1">
      <c r="A80" s="2" t="n"/>
      <c r="B80" s="3" t="n"/>
      <c r="C80" s="4">
        <f>IF($B80="","",IF(MONTH($B80)=1,"janeiro/"&amp;YEAR($B80),IF(MONTH($B80)=2,"fevereiro/"&amp;YEAR($B80),IF(MONTH($B80)=3,"março/"&amp;YEAR($B80),IF(MONTH($B80)=4,"abril/"&amp;YEAR($B80),IF(MONTH($B80)=5,"maio/"&amp;YEAR($B80),IF(MONTH($B80)=6,"junho/"&amp;YEAR($B80),IF(MONTH($B80)=7,"julho/"&amp;YEAR($B80),IF(MONTH($B80)=8,"agosto/"&amp;YEAR($B80),IF(MONTH($B80)=9,"setembro/"&amp;YEAR($B80),IF(MONTH($B80)=10,"outubro/"&amp;YEAR($B80),IF(MONTH($B80)=11,"novembro/"&amp;YEAR($B80),"dezembro/"&amp;YEAR($B80)))))))))))))</f>
        <v/>
      </c>
      <c r="D80" s="5" t="n"/>
      <c r="E80" s="2" t="n"/>
      <c r="F80" s="5" t="n"/>
      <c r="G80" s="5" t="n"/>
      <c r="H80" s="2" t="n"/>
      <c r="I80" s="6" t="n"/>
      <c r="J80" s="7" t="n"/>
      <c r="K80" s="2" t="n"/>
      <c r="L80" s="5" t="n"/>
      <c r="M80" s="8">
        <f>IF($B80="","",IF($K80="Cancelado",0,$J80))</f>
        <v/>
      </c>
    </row>
    <row r="81" ht="21" customHeight="1">
      <c r="A81" s="2" t="n"/>
      <c r="B81" s="3" t="n"/>
      <c r="C81" s="9">
        <f>IF($B81="","",IF(MONTH($B81)=1,"janeiro/"&amp;YEAR($B81),IF(MONTH($B81)=2,"fevereiro/"&amp;YEAR($B81),IF(MONTH($B81)=3,"março/"&amp;YEAR($B81),IF(MONTH($B81)=4,"abril/"&amp;YEAR($B81),IF(MONTH($B81)=5,"maio/"&amp;YEAR($B81),IF(MONTH($B81)=6,"junho/"&amp;YEAR($B81),IF(MONTH($B81)=7,"julho/"&amp;YEAR($B81),IF(MONTH($B81)=8,"agosto/"&amp;YEAR($B81),IF(MONTH($B81)=9,"setembro/"&amp;YEAR($B81),IF(MONTH($B81)=10,"outubro/"&amp;YEAR($B81),IF(MONTH($B81)=11,"novembro/"&amp;YEAR($B81),"dezembro/"&amp;YEAR($B81)))))))))))))</f>
        <v/>
      </c>
      <c r="D81" s="5" t="n"/>
      <c r="E81" s="2" t="n"/>
      <c r="F81" s="5" t="n"/>
      <c r="G81" s="5" t="n"/>
      <c r="H81" s="2" t="n"/>
      <c r="I81" s="6" t="n"/>
      <c r="J81" s="7" t="n"/>
      <c r="K81" s="2" t="n"/>
      <c r="L81" s="5" t="n"/>
      <c r="M81" s="10">
        <f>IF($B81="","",IF($K81="Cancelado",0,$J81))</f>
        <v/>
      </c>
    </row>
    <row r="82" ht="21" customHeight="1">
      <c r="A82" s="2" t="n"/>
      <c r="B82" s="3" t="n"/>
      <c r="C82" s="4">
        <f>IF($B82="","",IF(MONTH($B82)=1,"janeiro/"&amp;YEAR($B82),IF(MONTH($B82)=2,"fevereiro/"&amp;YEAR($B82),IF(MONTH($B82)=3,"março/"&amp;YEAR($B82),IF(MONTH($B82)=4,"abril/"&amp;YEAR($B82),IF(MONTH($B82)=5,"maio/"&amp;YEAR($B82),IF(MONTH($B82)=6,"junho/"&amp;YEAR($B82),IF(MONTH($B82)=7,"julho/"&amp;YEAR($B82),IF(MONTH($B82)=8,"agosto/"&amp;YEAR($B82),IF(MONTH($B82)=9,"setembro/"&amp;YEAR($B82),IF(MONTH($B82)=10,"outubro/"&amp;YEAR($B82),IF(MONTH($B82)=11,"novembro/"&amp;YEAR($B82),"dezembro/"&amp;YEAR($B82)))))))))))))</f>
        <v/>
      </c>
      <c r="D82" s="5" t="n"/>
      <c r="E82" s="2" t="n"/>
      <c r="F82" s="5" t="n"/>
      <c r="G82" s="5" t="n"/>
      <c r="H82" s="2" t="n"/>
      <c r="I82" s="6" t="n"/>
      <c r="J82" s="7" t="n"/>
      <c r="K82" s="2" t="n"/>
      <c r="L82" s="5" t="n"/>
      <c r="M82" s="8">
        <f>IF($B82="","",IF($K82="Cancelado",0,$J82))</f>
        <v/>
      </c>
    </row>
    <row r="83" ht="21" customHeight="1">
      <c r="A83" s="2" t="n"/>
      <c r="B83" s="3" t="n"/>
      <c r="C83" s="9">
        <f>IF($B83="","",IF(MONTH($B83)=1,"janeiro/"&amp;YEAR($B83),IF(MONTH($B83)=2,"fevereiro/"&amp;YEAR($B83),IF(MONTH($B83)=3,"março/"&amp;YEAR($B83),IF(MONTH($B83)=4,"abril/"&amp;YEAR($B83),IF(MONTH($B83)=5,"maio/"&amp;YEAR($B83),IF(MONTH($B83)=6,"junho/"&amp;YEAR($B83),IF(MONTH($B83)=7,"julho/"&amp;YEAR($B83),IF(MONTH($B83)=8,"agosto/"&amp;YEAR($B83),IF(MONTH($B83)=9,"setembro/"&amp;YEAR($B83),IF(MONTH($B83)=10,"outubro/"&amp;YEAR($B83),IF(MONTH($B83)=11,"novembro/"&amp;YEAR($B83),"dezembro/"&amp;YEAR($B83)))))))))))))</f>
        <v/>
      </c>
      <c r="D83" s="5" t="n"/>
      <c r="E83" s="2" t="n"/>
      <c r="F83" s="5" t="n"/>
      <c r="G83" s="5" t="n"/>
      <c r="H83" s="2" t="n"/>
      <c r="I83" s="6" t="n"/>
      <c r="J83" s="7" t="n"/>
      <c r="K83" s="2" t="n"/>
      <c r="L83" s="5" t="n"/>
      <c r="M83" s="10">
        <f>IF($B83="","",IF($K83="Cancelado",0,$J83))</f>
        <v/>
      </c>
    </row>
    <row r="84" ht="21" customHeight="1">
      <c r="A84" s="2" t="n"/>
      <c r="B84" s="3" t="n"/>
      <c r="C84" s="4">
        <f>IF($B84="","",IF(MONTH($B84)=1,"janeiro/"&amp;YEAR($B84),IF(MONTH($B84)=2,"fevereiro/"&amp;YEAR($B84),IF(MONTH($B84)=3,"março/"&amp;YEAR($B84),IF(MONTH($B84)=4,"abril/"&amp;YEAR($B84),IF(MONTH($B84)=5,"maio/"&amp;YEAR($B84),IF(MONTH($B84)=6,"junho/"&amp;YEAR($B84),IF(MONTH($B84)=7,"julho/"&amp;YEAR($B84),IF(MONTH($B84)=8,"agosto/"&amp;YEAR($B84),IF(MONTH($B84)=9,"setembro/"&amp;YEAR($B84),IF(MONTH($B84)=10,"outubro/"&amp;YEAR($B84),IF(MONTH($B84)=11,"novembro/"&amp;YEAR($B84),"dezembro/"&amp;YEAR($B84)))))))))))))</f>
        <v/>
      </c>
      <c r="D84" s="5" t="n"/>
      <c r="E84" s="2" t="n"/>
      <c r="F84" s="5" t="n"/>
      <c r="G84" s="5" t="n"/>
      <c r="H84" s="2" t="n"/>
      <c r="I84" s="6" t="n"/>
      <c r="J84" s="7" t="n"/>
      <c r="K84" s="2" t="n"/>
      <c r="L84" s="5" t="n"/>
      <c r="M84" s="8">
        <f>IF($B84="","",IF($K84="Cancelado",0,$J84))</f>
        <v/>
      </c>
    </row>
    <row r="85" ht="21" customHeight="1">
      <c r="A85" s="2" t="n"/>
      <c r="B85" s="3" t="n"/>
      <c r="C85" s="9">
        <f>IF($B85="","",IF(MONTH($B85)=1,"janeiro/"&amp;YEAR($B85),IF(MONTH($B85)=2,"fevereiro/"&amp;YEAR($B85),IF(MONTH($B85)=3,"março/"&amp;YEAR($B85),IF(MONTH($B85)=4,"abril/"&amp;YEAR($B85),IF(MONTH($B85)=5,"maio/"&amp;YEAR($B85),IF(MONTH($B85)=6,"junho/"&amp;YEAR($B85),IF(MONTH($B85)=7,"julho/"&amp;YEAR($B85),IF(MONTH($B85)=8,"agosto/"&amp;YEAR($B85),IF(MONTH($B85)=9,"setembro/"&amp;YEAR($B85),IF(MONTH($B85)=10,"outubro/"&amp;YEAR($B85),IF(MONTH($B85)=11,"novembro/"&amp;YEAR($B85),"dezembro/"&amp;YEAR($B85)))))))))))))</f>
        <v/>
      </c>
      <c r="D85" s="5" t="n"/>
      <c r="E85" s="2" t="n"/>
      <c r="F85" s="5" t="n"/>
      <c r="G85" s="5" t="n"/>
      <c r="H85" s="2" t="n"/>
      <c r="I85" s="6" t="n"/>
      <c r="J85" s="7" t="n"/>
      <c r="K85" s="2" t="n"/>
      <c r="L85" s="5" t="n"/>
      <c r="M85" s="10">
        <f>IF($B85="","",IF($K85="Cancelado",0,$J85))</f>
        <v/>
      </c>
    </row>
    <row r="86" ht="21" customHeight="1">
      <c r="A86" s="2" t="n"/>
      <c r="B86" s="3" t="n"/>
      <c r="C86" s="4">
        <f>IF($B86="","",IF(MONTH($B86)=1,"janeiro/"&amp;YEAR($B86),IF(MONTH($B86)=2,"fevereiro/"&amp;YEAR($B86),IF(MONTH($B86)=3,"março/"&amp;YEAR($B86),IF(MONTH($B86)=4,"abril/"&amp;YEAR($B86),IF(MONTH($B86)=5,"maio/"&amp;YEAR($B86),IF(MONTH($B86)=6,"junho/"&amp;YEAR($B86),IF(MONTH($B86)=7,"julho/"&amp;YEAR($B86),IF(MONTH($B86)=8,"agosto/"&amp;YEAR($B86),IF(MONTH($B86)=9,"setembro/"&amp;YEAR($B86),IF(MONTH($B86)=10,"outubro/"&amp;YEAR($B86),IF(MONTH($B86)=11,"novembro/"&amp;YEAR($B86),"dezembro/"&amp;YEAR($B86)))))))))))))</f>
        <v/>
      </c>
      <c r="D86" s="5" t="n"/>
      <c r="E86" s="2" t="n"/>
      <c r="F86" s="5" t="n"/>
      <c r="G86" s="5" t="n"/>
      <c r="H86" s="2" t="n"/>
      <c r="I86" s="6" t="n"/>
      <c r="J86" s="7" t="n"/>
      <c r="K86" s="2" t="n"/>
      <c r="L86" s="5" t="n"/>
      <c r="M86" s="8">
        <f>IF($B86="","",IF($K86="Cancelado",0,$J86))</f>
        <v/>
      </c>
    </row>
    <row r="87" ht="21" customHeight="1">
      <c r="A87" s="2" t="n"/>
      <c r="B87" s="3" t="n"/>
      <c r="C87" s="9">
        <f>IF($B87="","",IF(MONTH($B87)=1,"janeiro/"&amp;YEAR($B87),IF(MONTH($B87)=2,"fevereiro/"&amp;YEAR($B87),IF(MONTH($B87)=3,"março/"&amp;YEAR($B87),IF(MONTH($B87)=4,"abril/"&amp;YEAR($B87),IF(MONTH($B87)=5,"maio/"&amp;YEAR($B87),IF(MONTH($B87)=6,"junho/"&amp;YEAR($B87),IF(MONTH($B87)=7,"julho/"&amp;YEAR($B87),IF(MONTH($B87)=8,"agosto/"&amp;YEAR($B87),IF(MONTH($B87)=9,"setembro/"&amp;YEAR($B87),IF(MONTH($B87)=10,"outubro/"&amp;YEAR($B87),IF(MONTH($B87)=11,"novembro/"&amp;YEAR($B87),"dezembro/"&amp;YEAR($B87)))))))))))))</f>
        <v/>
      </c>
      <c r="D87" s="5" t="n"/>
      <c r="E87" s="2" t="n"/>
      <c r="F87" s="5" t="n"/>
      <c r="G87" s="5" t="n"/>
      <c r="H87" s="2" t="n"/>
      <c r="I87" s="6" t="n"/>
      <c r="J87" s="7" t="n"/>
      <c r="K87" s="2" t="n"/>
      <c r="L87" s="5" t="n"/>
      <c r="M87" s="10">
        <f>IF($B87="","",IF($K87="Cancelado",0,$J87))</f>
        <v/>
      </c>
    </row>
    <row r="88" ht="21" customHeight="1">
      <c r="A88" s="2" t="n"/>
      <c r="B88" s="3" t="n"/>
      <c r="C88" s="4">
        <f>IF($B88="","",IF(MONTH($B88)=1,"janeiro/"&amp;YEAR($B88),IF(MONTH($B88)=2,"fevereiro/"&amp;YEAR($B88),IF(MONTH($B88)=3,"março/"&amp;YEAR($B88),IF(MONTH($B88)=4,"abril/"&amp;YEAR($B88),IF(MONTH($B88)=5,"maio/"&amp;YEAR($B88),IF(MONTH($B88)=6,"junho/"&amp;YEAR($B88),IF(MONTH($B88)=7,"julho/"&amp;YEAR($B88),IF(MONTH($B88)=8,"agosto/"&amp;YEAR($B88),IF(MONTH($B88)=9,"setembro/"&amp;YEAR($B88),IF(MONTH($B88)=10,"outubro/"&amp;YEAR($B88),IF(MONTH($B88)=11,"novembro/"&amp;YEAR($B88),"dezembro/"&amp;YEAR($B88)))))))))))))</f>
        <v/>
      </c>
      <c r="D88" s="5" t="n"/>
      <c r="E88" s="2" t="n"/>
      <c r="F88" s="5" t="n"/>
      <c r="G88" s="5" t="n"/>
      <c r="H88" s="2" t="n"/>
      <c r="I88" s="6" t="n"/>
      <c r="J88" s="7" t="n"/>
      <c r="K88" s="2" t="n"/>
      <c r="L88" s="5" t="n"/>
      <c r="M88" s="8">
        <f>IF($B88="","",IF($K88="Cancelado",0,$J88))</f>
        <v/>
      </c>
    </row>
    <row r="89" ht="21" customHeight="1">
      <c r="A89" s="2" t="n"/>
      <c r="B89" s="3" t="n"/>
      <c r="C89" s="9">
        <f>IF($B89="","",IF(MONTH($B89)=1,"janeiro/"&amp;YEAR($B89),IF(MONTH($B89)=2,"fevereiro/"&amp;YEAR($B89),IF(MONTH($B89)=3,"março/"&amp;YEAR($B89),IF(MONTH($B89)=4,"abril/"&amp;YEAR($B89),IF(MONTH($B89)=5,"maio/"&amp;YEAR($B89),IF(MONTH($B89)=6,"junho/"&amp;YEAR($B89),IF(MONTH($B89)=7,"julho/"&amp;YEAR($B89),IF(MONTH($B89)=8,"agosto/"&amp;YEAR($B89),IF(MONTH($B89)=9,"setembro/"&amp;YEAR($B89),IF(MONTH($B89)=10,"outubro/"&amp;YEAR($B89),IF(MONTH($B89)=11,"novembro/"&amp;YEAR($B89),"dezembro/"&amp;YEAR($B89)))))))))))))</f>
        <v/>
      </c>
      <c r="D89" s="5" t="n"/>
      <c r="E89" s="2" t="n"/>
      <c r="F89" s="5" t="n"/>
      <c r="G89" s="5" t="n"/>
      <c r="H89" s="2" t="n"/>
      <c r="I89" s="6" t="n"/>
      <c r="J89" s="7" t="n"/>
      <c r="K89" s="2" t="n"/>
      <c r="L89" s="5" t="n"/>
      <c r="M89" s="10">
        <f>IF($B89="","",IF($K89="Cancelado",0,$J89))</f>
        <v/>
      </c>
    </row>
    <row r="90" ht="21" customHeight="1">
      <c r="A90" s="2" t="n"/>
      <c r="B90" s="3" t="n"/>
      <c r="C90" s="4">
        <f>IF($B90="","",IF(MONTH($B90)=1,"janeiro/"&amp;YEAR($B90),IF(MONTH($B90)=2,"fevereiro/"&amp;YEAR($B90),IF(MONTH($B90)=3,"março/"&amp;YEAR($B90),IF(MONTH($B90)=4,"abril/"&amp;YEAR($B90),IF(MONTH($B90)=5,"maio/"&amp;YEAR($B90),IF(MONTH($B90)=6,"junho/"&amp;YEAR($B90),IF(MONTH($B90)=7,"julho/"&amp;YEAR($B90),IF(MONTH($B90)=8,"agosto/"&amp;YEAR($B90),IF(MONTH($B90)=9,"setembro/"&amp;YEAR($B90),IF(MONTH($B90)=10,"outubro/"&amp;YEAR($B90),IF(MONTH($B90)=11,"novembro/"&amp;YEAR($B90),"dezembro/"&amp;YEAR($B90)))))))))))))</f>
        <v/>
      </c>
      <c r="D90" s="5" t="n"/>
      <c r="E90" s="2" t="n"/>
      <c r="F90" s="5" t="n"/>
      <c r="G90" s="5" t="n"/>
      <c r="H90" s="2" t="n"/>
      <c r="I90" s="6" t="n"/>
      <c r="J90" s="7" t="n"/>
      <c r="K90" s="2" t="n"/>
      <c r="L90" s="5" t="n"/>
      <c r="M90" s="8">
        <f>IF($B90="","",IF($K90="Cancelado",0,$J90))</f>
        <v/>
      </c>
    </row>
    <row r="91" ht="21" customHeight="1">
      <c r="A91" s="2" t="n"/>
      <c r="B91" s="3" t="n"/>
      <c r="C91" s="9">
        <f>IF($B91="","",IF(MONTH($B91)=1,"janeiro/"&amp;YEAR($B91),IF(MONTH($B91)=2,"fevereiro/"&amp;YEAR($B91),IF(MONTH($B91)=3,"março/"&amp;YEAR($B91),IF(MONTH($B91)=4,"abril/"&amp;YEAR($B91),IF(MONTH($B91)=5,"maio/"&amp;YEAR($B91),IF(MONTH($B91)=6,"junho/"&amp;YEAR($B91),IF(MONTH($B91)=7,"julho/"&amp;YEAR($B91),IF(MONTH($B91)=8,"agosto/"&amp;YEAR($B91),IF(MONTH($B91)=9,"setembro/"&amp;YEAR($B91),IF(MONTH($B91)=10,"outubro/"&amp;YEAR($B91),IF(MONTH($B91)=11,"novembro/"&amp;YEAR($B91),"dezembro/"&amp;YEAR($B91)))))))))))))</f>
        <v/>
      </c>
      <c r="D91" s="5" t="n"/>
      <c r="E91" s="2" t="n"/>
      <c r="F91" s="5" t="n"/>
      <c r="G91" s="5" t="n"/>
      <c r="H91" s="2" t="n"/>
      <c r="I91" s="6" t="n"/>
      <c r="J91" s="7" t="n"/>
      <c r="K91" s="2" t="n"/>
      <c r="L91" s="5" t="n"/>
      <c r="M91" s="10">
        <f>IF($B91="","",IF($K91="Cancelado",0,$J91))</f>
        <v/>
      </c>
    </row>
    <row r="92" ht="21" customHeight="1">
      <c r="A92" s="2" t="n"/>
      <c r="B92" s="3" t="n"/>
      <c r="C92" s="4">
        <f>IF($B92="","",IF(MONTH($B92)=1,"janeiro/"&amp;YEAR($B92),IF(MONTH($B92)=2,"fevereiro/"&amp;YEAR($B92),IF(MONTH($B92)=3,"março/"&amp;YEAR($B92),IF(MONTH($B92)=4,"abril/"&amp;YEAR($B92),IF(MONTH($B92)=5,"maio/"&amp;YEAR($B92),IF(MONTH($B92)=6,"junho/"&amp;YEAR($B92),IF(MONTH($B92)=7,"julho/"&amp;YEAR($B92),IF(MONTH($B92)=8,"agosto/"&amp;YEAR($B92),IF(MONTH($B92)=9,"setembro/"&amp;YEAR($B92),IF(MONTH($B92)=10,"outubro/"&amp;YEAR($B92),IF(MONTH($B92)=11,"novembro/"&amp;YEAR($B92),"dezembro/"&amp;YEAR($B92)))))))))))))</f>
        <v/>
      </c>
      <c r="D92" s="5" t="n"/>
      <c r="E92" s="2" t="n"/>
      <c r="F92" s="5" t="n"/>
      <c r="G92" s="5" t="n"/>
      <c r="H92" s="2" t="n"/>
      <c r="I92" s="6" t="n"/>
      <c r="J92" s="7" t="n"/>
      <c r="K92" s="2" t="n"/>
      <c r="L92" s="5" t="n"/>
      <c r="M92" s="8">
        <f>IF($B92="","",IF($K92="Cancelado",0,$J92))</f>
        <v/>
      </c>
    </row>
    <row r="93" ht="21" customHeight="1">
      <c r="A93" s="2" t="n"/>
      <c r="B93" s="3" t="n"/>
      <c r="C93" s="9">
        <f>IF($B93="","",IF(MONTH($B93)=1,"janeiro/"&amp;YEAR($B93),IF(MONTH($B93)=2,"fevereiro/"&amp;YEAR($B93),IF(MONTH($B93)=3,"março/"&amp;YEAR($B93),IF(MONTH($B93)=4,"abril/"&amp;YEAR($B93),IF(MONTH($B93)=5,"maio/"&amp;YEAR($B93),IF(MONTH($B93)=6,"junho/"&amp;YEAR($B93),IF(MONTH($B93)=7,"julho/"&amp;YEAR($B93),IF(MONTH($B93)=8,"agosto/"&amp;YEAR($B93),IF(MONTH($B93)=9,"setembro/"&amp;YEAR($B93),IF(MONTH($B93)=10,"outubro/"&amp;YEAR($B93),IF(MONTH($B93)=11,"novembro/"&amp;YEAR($B93),"dezembro/"&amp;YEAR($B93)))))))))))))</f>
        <v/>
      </c>
      <c r="D93" s="5" t="n"/>
      <c r="E93" s="2" t="n"/>
      <c r="F93" s="5" t="n"/>
      <c r="G93" s="5" t="n"/>
      <c r="H93" s="2" t="n"/>
      <c r="I93" s="6" t="n"/>
      <c r="J93" s="7" t="n"/>
      <c r="K93" s="2" t="n"/>
      <c r="L93" s="5" t="n"/>
      <c r="M93" s="10">
        <f>IF($B93="","",IF($K93="Cancelado",0,$J93))</f>
        <v/>
      </c>
    </row>
    <row r="94" ht="21" customHeight="1">
      <c r="A94" s="2" t="n"/>
      <c r="B94" s="3" t="n"/>
      <c r="C94" s="4">
        <f>IF($B94="","",IF(MONTH($B94)=1,"janeiro/"&amp;YEAR($B94),IF(MONTH($B94)=2,"fevereiro/"&amp;YEAR($B94),IF(MONTH($B94)=3,"março/"&amp;YEAR($B94),IF(MONTH($B94)=4,"abril/"&amp;YEAR($B94),IF(MONTH($B94)=5,"maio/"&amp;YEAR($B94),IF(MONTH($B94)=6,"junho/"&amp;YEAR($B94),IF(MONTH($B94)=7,"julho/"&amp;YEAR($B94),IF(MONTH($B94)=8,"agosto/"&amp;YEAR($B94),IF(MONTH($B94)=9,"setembro/"&amp;YEAR($B94),IF(MONTH($B94)=10,"outubro/"&amp;YEAR($B94),IF(MONTH($B94)=11,"novembro/"&amp;YEAR($B94),"dezembro/"&amp;YEAR($B94)))))))))))))</f>
        <v/>
      </c>
      <c r="D94" s="5" t="n"/>
      <c r="E94" s="2" t="n"/>
      <c r="F94" s="5" t="n"/>
      <c r="G94" s="5" t="n"/>
      <c r="H94" s="2" t="n"/>
      <c r="I94" s="6" t="n"/>
      <c r="J94" s="7" t="n"/>
      <c r="K94" s="2" t="n"/>
      <c r="L94" s="5" t="n"/>
      <c r="M94" s="8">
        <f>IF($B94="","",IF($K94="Cancelado",0,$J94))</f>
        <v/>
      </c>
    </row>
    <row r="95" ht="21" customHeight="1">
      <c r="A95" s="2" t="n"/>
      <c r="B95" s="3" t="n"/>
      <c r="C95" s="9">
        <f>IF($B95="","",IF(MONTH($B95)=1,"janeiro/"&amp;YEAR($B95),IF(MONTH($B95)=2,"fevereiro/"&amp;YEAR($B95),IF(MONTH($B95)=3,"março/"&amp;YEAR($B95),IF(MONTH($B95)=4,"abril/"&amp;YEAR($B95),IF(MONTH($B95)=5,"maio/"&amp;YEAR($B95),IF(MONTH($B95)=6,"junho/"&amp;YEAR($B95),IF(MONTH($B95)=7,"julho/"&amp;YEAR($B95),IF(MONTH($B95)=8,"agosto/"&amp;YEAR($B95),IF(MONTH($B95)=9,"setembro/"&amp;YEAR($B95),IF(MONTH($B95)=10,"outubro/"&amp;YEAR($B95),IF(MONTH($B95)=11,"novembro/"&amp;YEAR($B95),"dezembro/"&amp;YEAR($B95)))))))))))))</f>
        <v/>
      </c>
      <c r="D95" s="5" t="n"/>
      <c r="E95" s="2" t="n"/>
      <c r="F95" s="5" t="n"/>
      <c r="G95" s="5" t="n"/>
      <c r="H95" s="2" t="n"/>
      <c r="I95" s="6" t="n"/>
      <c r="J95" s="7" t="n"/>
      <c r="K95" s="2" t="n"/>
      <c r="L95" s="5" t="n"/>
      <c r="M95" s="10">
        <f>IF($B95="","",IF($K95="Cancelado",0,$J95))</f>
        <v/>
      </c>
    </row>
    <row r="96" ht="21" customHeight="1">
      <c r="A96" s="2" t="n"/>
      <c r="B96" s="3" t="n"/>
      <c r="C96" s="4">
        <f>IF($B96="","",IF(MONTH($B96)=1,"janeiro/"&amp;YEAR($B96),IF(MONTH($B96)=2,"fevereiro/"&amp;YEAR($B96),IF(MONTH($B96)=3,"março/"&amp;YEAR($B96),IF(MONTH($B96)=4,"abril/"&amp;YEAR($B96),IF(MONTH($B96)=5,"maio/"&amp;YEAR($B96),IF(MONTH($B96)=6,"junho/"&amp;YEAR($B96),IF(MONTH($B96)=7,"julho/"&amp;YEAR($B96),IF(MONTH($B96)=8,"agosto/"&amp;YEAR($B96),IF(MONTH($B96)=9,"setembro/"&amp;YEAR($B96),IF(MONTH($B96)=10,"outubro/"&amp;YEAR($B96),IF(MONTH($B96)=11,"novembro/"&amp;YEAR($B96),"dezembro/"&amp;YEAR($B96)))))))))))))</f>
        <v/>
      </c>
      <c r="D96" s="5" t="n"/>
      <c r="E96" s="2" t="n"/>
      <c r="F96" s="5" t="n"/>
      <c r="G96" s="5" t="n"/>
      <c r="H96" s="2" t="n"/>
      <c r="I96" s="6" t="n"/>
      <c r="J96" s="7" t="n"/>
      <c r="K96" s="2" t="n"/>
      <c r="L96" s="5" t="n"/>
      <c r="M96" s="8">
        <f>IF($B96="","",IF($K96="Cancelado",0,$J96))</f>
        <v/>
      </c>
    </row>
    <row r="97" ht="21" customHeight="1">
      <c r="A97" s="2" t="n"/>
      <c r="B97" s="3" t="n"/>
      <c r="C97" s="9">
        <f>IF($B97="","",IF(MONTH($B97)=1,"janeiro/"&amp;YEAR($B97),IF(MONTH($B97)=2,"fevereiro/"&amp;YEAR($B97),IF(MONTH($B97)=3,"março/"&amp;YEAR($B97),IF(MONTH($B97)=4,"abril/"&amp;YEAR($B97),IF(MONTH($B97)=5,"maio/"&amp;YEAR($B97),IF(MONTH($B97)=6,"junho/"&amp;YEAR($B97),IF(MONTH($B97)=7,"julho/"&amp;YEAR($B97),IF(MONTH($B97)=8,"agosto/"&amp;YEAR($B97),IF(MONTH($B97)=9,"setembro/"&amp;YEAR($B97),IF(MONTH($B97)=10,"outubro/"&amp;YEAR($B97),IF(MONTH($B97)=11,"novembro/"&amp;YEAR($B97),"dezembro/"&amp;YEAR($B97)))))))))))))</f>
        <v/>
      </c>
      <c r="D97" s="5" t="n"/>
      <c r="E97" s="2" t="n"/>
      <c r="F97" s="5" t="n"/>
      <c r="G97" s="5" t="n"/>
      <c r="H97" s="2" t="n"/>
      <c r="I97" s="6" t="n"/>
      <c r="J97" s="7" t="n"/>
      <c r="K97" s="2" t="n"/>
      <c r="L97" s="5" t="n"/>
      <c r="M97" s="10">
        <f>IF($B97="","",IF($K97="Cancelado",0,$J97))</f>
        <v/>
      </c>
    </row>
    <row r="98" ht="21" customHeight="1">
      <c r="A98" s="2" t="n"/>
      <c r="B98" s="3" t="n"/>
      <c r="C98" s="4">
        <f>IF($B98="","",IF(MONTH($B98)=1,"janeiro/"&amp;YEAR($B98),IF(MONTH($B98)=2,"fevereiro/"&amp;YEAR($B98),IF(MONTH($B98)=3,"março/"&amp;YEAR($B98),IF(MONTH($B98)=4,"abril/"&amp;YEAR($B98),IF(MONTH($B98)=5,"maio/"&amp;YEAR($B98),IF(MONTH($B98)=6,"junho/"&amp;YEAR($B98),IF(MONTH($B98)=7,"julho/"&amp;YEAR($B98),IF(MONTH($B98)=8,"agosto/"&amp;YEAR($B98),IF(MONTH($B98)=9,"setembro/"&amp;YEAR($B98),IF(MONTH($B98)=10,"outubro/"&amp;YEAR($B98),IF(MONTH($B98)=11,"novembro/"&amp;YEAR($B98),"dezembro/"&amp;YEAR($B98)))))))))))))</f>
        <v/>
      </c>
      <c r="D98" s="5" t="n"/>
      <c r="E98" s="2" t="n"/>
      <c r="F98" s="5" t="n"/>
      <c r="G98" s="5" t="n"/>
      <c r="H98" s="2" t="n"/>
      <c r="I98" s="6" t="n"/>
      <c r="J98" s="7" t="n"/>
      <c r="K98" s="2" t="n"/>
      <c r="L98" s="5" t="n"/>
      <c r="M98" s="8">
        <f>IF($B98="","",IF($K98="Cancelado",0,$J98))</f>
        <v/>
      </c>
    </row>
    <row r="99" ht="21" customHeight="1">
      <c r="A99" s="2" t="n"/>
      <c r="B99" s="3" t="n"/>
      <c r="C99" s="9">
        <f>IF($B99="","",IF(MONTH($B99)=1,"janeiro/"&amp;YEAR($B99),IF(MONTH($B99)=2,"fevereiro/"&amp;YEAR($B99),IF(MONTH($B99)=3,"março/"&amp;YEAR($B99),IF(MONTH($B99)=4,"abril/"&amp;YEAR($B99),IF(MONTH($B99)=5,"maio/"&amp;YEAR($B99),IF(MONTH($B99)=6,"junho/"&amp;YEAR($B99),IF(MONTH($B99)=7,"julho/"&amp;YEAR($B99),IF(MONTH($B99)=8,"agosto/"&amp;YEAR($B99),IF(MONTH($B99)=9,"setembro/"&amp;YEAR($B99),IF(MONTH($B99)=10,"outubro/"&amp;YEAR($B99),IF(MONTH($B99)=11,"novembro/"&amp;YEAR($B99),"dezembro/"&amp;YEAR($B99)))))))))))))</f>
        <v/>
      </c>
      <c r="D99" s="5" t="n"/>
      <c r="E99" s="2" t="n"/>
      <c r="F99" s="5" t="n"/>
      <c r="G99" s="5" t="n"/>
      <c r="H99" s="2" t="n"/>
      <c r="I99" s="6" t="n"/>
      <c r="J99" s="7" t="n"/>
      <c r="K99" s="2" t="n"/>
      <c r="L99" s="5" t="n"/>
      <c r="M99" s="10">
        <f>IF($B99="","",IF($K99="Cancelado",0,$J99))</f>
        <v/>
      </c>
    </row>
    <row r="100" ht="21" customHeight="1">
      <c r="A100" s="2" t="n"/>
      <c r="B100" s="3" t="n"/>
      <c r="C100" s="4">
        <f>IF($B100="","",IF(MONTH($B100)=1,"janeiro/"&amp;YEAR($B100),IF(MONTH($B100)=2,"fevereiro/"&amp;YEAR($B100),IF(MONTH($B100)=3,"março/"&amp;YEAR($B100),IF(MONTH($B100)=4,"abril/"&amp;YEAR($B100),IF(MONTH($B100)=5,"maio/"&amp;YEAR($B100),IF(MONTH($B100)=6,"junho/"&amp;YEAR($B100),IF(MONTH($B100)=7,"julho/"&amp;YEAR($B100),IF(MONTH($B100)=8,"agosto/"&amp;YEAR($B100),IF(MONTH($B100)=9,"setembro/"&amp;YEAR($B100),IF(MONTH($B100)=10,"outubro/"&amp;YEAR($B100),IF(MONTH($B100)=11,"novembro/"&amp;YEAR($B100),"dezembro/"&amp;YEAR($B100)))))))))))))</f>
        <v/>
      </c>
      <c r="D100" s="5" t="n"/>
      <c r="E100" s="2" t="n"/>
      <c r="F100" s="5" t="n"/>
      <c r="G100" s="5" t="n"/>
      <c r="H100" s="2" t="n"/>
      <c r="I100" s="6" t="n"/>
      <c r="J100" s="7" t="n"/>
      <c r="K100" s="2" t="n"/>
      <c r="L100" s="5" t="n"/>
      <c r="M100" s="8">
        <f>IF($B100="","",IF($K100="Cancelado",0,$J100))</f>
        <v/>
      </c>
    </row>
    <row r="101" ht="21" customHeight="1">
      <c r="A101" s="2" t="n"/>
      <c r="B101" s="3" t="n"/>
      <c r="C101" s="9">
        <f>IF($B101="","",IF(MONTH($B101)=1,"janeiro/"&amp;YEAR($B101),IF(MONTH($B101)=2,"fevereiro/"&amp;YEAR($B101),IF(MONTH($B101)=3,"março/"&amp;YEAR($B101),IF(MONTH($B101)=4,"abril/"&amp;YEAR($B101),IF(MONTH($B101)=5,"maio/"&amp;YEAR($B101),IF(MONTH($B101)=6,"junho/"&amp;YEAR($B101),IF(MONTH($B101)=7,"julho/"&amp;YEAR($B101),IF(MONTH($B101)=8,"agosto/"&amp;YEAR($B101),IF(MONTH($B101)=9,"setembro/"&amp;YEAR($B101),IF(MONTH($B101)=10,"outubro/"&amp;YEAR($B101),IF(MONTH($B101)=11,"novembro/"&amp;YEAR($B101),"dezembro/"&amp;YEAR($B101)))))))))))))</f>
        <v/>
      </c>
      <c r="D101" s="5" t="n"/>
      <c r="E101" s="2" t="n"/>
      <c r="F101" s="5" t="n"/>
      <c r="G101" s="5" t="n"/>
      <c r="H101" s="2" t="n"/>
      <c r="I101" s="6" t="n"/>
      <c r="J101" s="7" t="n"/>
      <c r="K101" s="2" t="n"/>
      <c r="L101" s="5" t="n"/>
      <c r="M101" s="10">
        <f>IF($B101="","",IF($K101="Cancelado",0,$J101))</f>
        <v/>
      </c>
    </row>
  </sheetData>
  <autoFilter ref="A1:M101"/>
  <conditionalFormatting sqref="K2:K101">
    <cfRule type="expression" priority="1" dxfId="0">
      <formula>$K2="Pago"</formula>
    </cfRule>
    <cfRule type="expression" priority="2" dxfId="1">
      <formula>$K2="Pendente"</formula>
    </cfRule>
    <cfRule type="expression" priority="3" dxfId="2">
      <formula>$K2="Cancelado"</formula>
    </cfRule>
  </conditionalFormatting>
  <dataValidations count="4">
    <dataValidation sqref="E2:E101" showErrorMessage="1" showInputMessage="1" allowBlank="1" type="list">
      <formula1>"Receita,Despesa"</formula1>
    </dataValidation>
    <dataValidation sqref="F2:F101" showErrorMessage="1" showInputMessage="1" allowBlank="1" type="list">
      <formula1>"Salário,Renda extra,Moradia,Aluguel,Alimentação,Transporte,Saúde,Educação,Lazer,Contas da casa,Compras,Cartão de crédito,Outros"</formula1>
    </dataValidation>
    <dataValidation sqref="H2:H101" showErrorMessage="1" showInputMessage="1" allowBlank="1" type="list">
      <formula1>"PIX,Débito,Crédito,Dinheiro,Boleto"</formula1>
    </dataValidation>
    <dataValidation sqref="K2:K101" showErrorMessage="1" showInputMessage="1" allowBlank="1" type="list">
      <formula1>"Pago,Pendente,Cancelado"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15" customWidth="1" min="3" max="3"/>
    <col width="18" customWidth="1" min="4" max="4"/>
    <col width="20" customWidth="1" min="5" max="5"/>
    <col width="4" customWidth="1" min="6" max="6"/>
    <col width="18" customWidth="1" min="7" max="7"/>
    <col width="16" customWidth="1" min="8" max="8"/>
    <col width="16" customWidth="1" min="9" max="9"/>
    <col width="16" customWidth="1" min="10" max="10"/>
    <col width="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1" t="inlineStr">
        <is>
          <t>Resumo financeiro mensal</t>
        </is>
      </c>
    </row>
    <row r="2">
      <c r="A2" s="12" t="inlineStr">
        <is>
          <t>Mês analisado</t>
        </is>
      </c>
      <c r="B2" s="13" t="inlineStr">
        <is>
          <t>janeiro/2026</t>
        </is>
      </c>
    </row>
    <row r="3">
      <c r="A3" s="12" t="inlineStr">
        <is>
          <t>Responsável</t>
        </is>
      </c>
      <c r="B3" s="13" t="inlineStr">
        <is>
          <t>Todos</t>
        </is>
      </c>
    </row>
    <row r="4"/>
    <row r="5">
      <c r="A5" s="1" t="inlineStr">
        <is>
          <t>Indicador</t>
        </is>
      </c>
      <c r="B5" s="1" t="inlineStr">
        <is>
          <t>Valor</t>
        </is>
      </c>
    </row>
    <row r="6">
      <c r="A6" s="14" t="inlineStr">
        <is>
          <t>Total de receitas</t>
        </is>
      </c>
      <c r="B6" s="15">
        <f>IF($B$3="Todos",SUMIFS('Lançamentos'!$M$2:$M$101,'Lançamentos'!$C$2:$C$101,$B$2,'Lançamentos'!$E$2:$E$101,"Receita"),SUMIFS('Lançamentos'!$M$2:$M$101,'Lançamentos'!$C$2:$C$101,$B$2,'Lançamentos'!$E$2:$E$101,"Receita",'Lançamentos'!$D$2:$D$101,$B$3))</f>
        <v/>
      </c>
    </row>
    <row r="7">
      <c r="A7" s="14" t="inlineStr">
        <is>
          <t>Total de despesas</t>
        </is>
      </c>
      <c r="B7" s="15">
        <f>IF($B$3="Todos",SUMIFS('Lançamentos'!$M$2:$M$101,'Lançamentos'!$C$2:$C$101,$B$2,'Lançamentos'!$E$2:$E$101,"Despesa"),SUMIFS('Lançamentos'!$M$2:$M$101,'Lançamentos'!$C$2:$C$101,$B$2,'Lançamentos'!$E$2:$E$101,"Despesa",'Lançamentos'!$D$2:$D$101,$B$3))</f>
        <v/>
      </c>
    </row>
    <row r="8">
      <c r="A8" s="14" t="inlineStr">
        <is>
          <t>Saldo do mês</t>
        </is>
      </c>
      <c r="B8" s="15">
        <f>IFERROR($B$6-$B$7,0)</f>
        <v/>
      </c>
    </row>
    <row r="9">
      <c r="A9" s="14" t="inlineStr">
        <is>
          <t>Média das despesas</t>
        </is>
      </c>
      <c r="B9" s="15">
        <f>IFERROR(IF($B$3="Todos",$B$7/COUNTIFS('Lançamentos'!$C$2:$C$101,$B$2,'Lançamentos'!$E$2:$E$101,"Despesa"),$B$7/COUNTIFS('Lançamentos'!$C$2:$C$101,$B$2,'Lançamentos'!$E$2:$E$101,"Despesa",'Lançamentos'!$D$2:$D$101,$B$3)),0)</f>
        <v/>
      </c>
    </row>
    <row r="10">
      <c r="A10" s="14" t="inlineStr">
        <is>
          <t>Percentual da renda comprometida</t>
        </is>
      </c>
      <c r="B10" s="16">
        <f>IFERROR($B$7/$B$6,0)</f>
        <v/>
      </c>
    </row>
    <row r="11">
      <c r="A11" s="14" t="inlineStr">
        <is>
          <t>Lançamentos pendentes</t>
        </is>
      </c>
      <c r="B11" s="17">
        <f>IF($B$3="Todos",COUNTIFS('Lançamentos'!$C$2:$C$101,$B$2,'Lançamentos'!$K$2:$K$101,"Pendente"),COUNTIFS('Lançamentos'!$C$2:$C$101,$B$2,'Lançamentos'!$K$2:$K$101,"Pendente",'Lançamentos'!$D$2:$D$101,$B$3))</f>
        <v/>
      </c>
    </row>
    <row r="12">
      <c r="A12" s="14" t="inlineStr">
        <is>
          <t>Lançamentos no mês</t>
        </is>
      </c>
      <c r="B12" s="17">
        <f>IF($B$3="Todos",COUNTIF('Lançamentos'!$C$2:$C$101,$B$2),COUNTIFS('Lançamentos'!$C$2:$C$101,$B$2,'Lançamentos'!$D$2:$D$101,$B$3))</f>
        <v/>
      </c>
    </row>
    <row r="13">
      <c r="A13" s="14" t="inlineStr">
        <is>
          <t>Média geral dos valores efetivos</t>
        </is>
      </c>
      <c r="B13" s="15">
        <f>IFERROR(AVERAGE('Lançamentos'!$M$2:$M$101),0)</f>
        <v/>
      </c>
    </row>
    <row r="14">
      <c r="A14" s="1" t="inlineStr">
        <is>
          <t>Categoria</t>
        </is>
      </c>
      <c r="B14" s="1" t="inlineStr">
        <is>
          <t>Gasto no mês</t>
        </is>
      </c>
      <c r="C14" s="1" t="inlineStr">
        <is>
          <t>% do total</t>
        </is>
      </c>
      <c r="D14" s="1" t="inlineStr">
        <is>
          <t>Limite mensal</t>
        </is>
      </c>
      <c r="E14" s="1" t="inlineStr">
        <is>
          <t>Situação</t>
        </is>
      </c>
      <c r="G14" s="1" t="inlineStr">
        <is>
          <t>Mês</t>
        </is>
      </c>
      <c r="H14" s="1" t="inlineStr">
        <is>
          <t>Receitas</t>
        </is>
      </c>
      <c r="I14" s="1" t="inlineStr">
        <is>
          <t>Despesas</t>
        </is>
      </c>
      <c r="J14" s="1" t="inlineStr">
        <is>
          <t>Saldo</t>
        </is>
      </c>
    </row>
    <row r="15">
      <c r="A15" s="18" t="inlineStr">
        <is>
          <t>Moradia</t>
        </is>
      </c>
      <c r="B15" s="19">
        <f>IF($B$3="Todos",SUMIFS('Lançamentos'!$M$2:$M$101,'Lançamentos'!$C$2:$C$101,$B$2,'Lançamentos'!$F$2:$F$101,$A15,'Lançamentos'!$E$2:$E$101,"Despesa"),SUMIFS('Lançamentos'!$M$2:$M$101,'Lançamentos'!$C$2:$C$101,$B$2,'Lançamentos'!$F$2:$F$101,$A15,'Lançamentos'!$E$2:$E$101,"Despesa",'Lançamentos'!$D$2:$D$101,$B$3))</f>
        <v/>
      </c>
      <c r="C15" s="20">
        <f>IFERROR($B15/$B$7,0)</f>
        <v/>
      </c>
      <c r="D15" s="19">
        <f>IFERROR(VLOOKUP($A15,'Configurações'!$A$3:$B$15,2,FALSE),0)</f>
        <v/>
      </c>
      <c r="E15" s="4">
        <f>IF($B15&gt;$D15,"Acima do limite","Dentro do limite")</f>
        <v/>
      </c>
      <c r="G15" s="4" t="inlineStr">
        <is>
          <t>janeiro/2026</t>
        </is>
      </c>
      <c r="H15" s="21">
        <f>IF($B$3="Todos",SUMIFS('Lançamentos'!$M$2:$M$101,'Lançamentos'!$C$2:$C$101,$G15,'Lançamentos'!$E$2:$E$101,"Receita"),SUMIFS('Lançamentos'!$M$2:$M$101,'Lançamentos'!$C$2:$C$101,$G15,'Lançamentos'!$E$2:$E$101,"Receita",'Lançamentos'!$D$2:$D$101,$B$3))</f>
        <v/>
      </c>
      <c r="I15" s="21">
        <f>IF($B$3="Todos",SUMIFS('Lançamentos'!$M$2:$M$101,'Lançamentos'!$C$2:$C$101,$G15,'Lançamentos'!$E$2:$E$101,"Despesa"),SUMIFS('Lançamentos'!$M$2:$M$101,'Lançamentos'!$C$2:$C$101,$G15,'Lançamentos'!$E$2:$E$101,"Despesa",'Lançamentos'!$D$2:$D$101,$B$3))</f>
        <v/>
      </c>
      <c r="J15" s="21">
        <f>IFERROR($H15-$I15,0)</f>
        <v/>
      </c>
    </row>
    <row r="16">
      <c r="A16" s="22" t="inlineStr">
        <is>
          <t>Aluguel</t>
        </is>
      </c>
      <c r="B16" s="23">
        <f>IF($B$3="Todos",SUMIFS('Lançamentos'!$M$2:$M$101,'Lançamentos'!$C$2:$C$101,$B$2,'Lançamentos'!$F$2:$F$101,$A16,'Lançamentos'!$E$2:$E$101,"Despesa"),SUMIFS('Lançamentos'!$M$2:$M$101,'Lançamentos'!$C$2:$C$101,$B$2,'Lançamentos'!$F$2:$F$101,$A16,'Lançamentos'!$E$2:$E$101,"Despesa",'Lançamentos'!$D$2:$D$101,$B$3))</f>
        <v/>
      </c>
      <c r="C16" s="24">
        <f>IFERROR($B16/$B$7,0)</f>
        <v/>
      </c>
      <c r="D16" s="23">
        <f>IFERROR(VLOOKUP($A16,'Configurações'!$A$3:$B$15,2,FALSE),0)</f>
        <v/>
      </c>
      <c r="E16" s="9">
        <f>IF($B16&gt;$D16,"Acima do limite","Dentro do limite")</f>
        <v/>
      </c>
      <c r="G16" s="9" t="inlineStr">
        <is>
          <t>fevereiro/2026</t>
        </is>
      </c>
      <c r="H16" s="25">
        <f>IF($B$3="Todos",SUMIFS('Lançamentos'!$M$2:$M$101,'Lançamentos'!$C$2:$C$101,$G16,'Lançamentos'!$E$2:$E$101,"Receita"),SUMIFS('Lançamentos'!$M$2:$M$101,'Lançamentos'!$C$2:$C$101,$G16,'Lançamentos'!$E$2:$E$101,"Receita",'Lançamentos'!$D$2:$D$101,$B$3))</f>
        <v/>
      </c>
      <c r="I16" s="25">
        <f>IF($B$3="Todos",SUMIFS('Lançamentos'!$M$2:$M$101,'Lançamentos'!$C$2:$C$101,$G16,'Lançamentos'!$E$2:$E$101,"Despesa"),SUMIFS('Lançamentos'!$M$2:$M$101,'Lançamentos'!$C$2:$C$101,$G16,'Lançamentos'!$E$2:$E$101,"Despesa",'Lançamentos'!$D$2:$D$101,$B$3))</f>
        <v/>
      </c>
      <c r="J16" s="25">
        <f>IFERROR($H16-$I16,0)</f>
        <v/>
      </c>
    </row>
    <row r="17">
      <c r="A17" s="18" t="inlineStr">
        <is>
          <t>Alimentação</t>
        </is>
      </c>
      <c r="B17" s="19">
        <f>IF($B$3="Todos",SUMIFS('Lançamentos'!$M$2:$M$101,'Lançamentos'!$C$2:$C$101,$B$2,'Lançamentos'!$F$2:$F$101,$A17,'Lançamentos'!$E$2:$E$101,"Despesa"),SUMIFS('Lançamentos'!$M$2:$M$101,'Lançamentos'!$C$2:$C$101,$B$2,'Lançamentos'!$F$2:$F$101,$A17,'Lançamentos'!$E$2:$E$101,"Despesa",'Lançamentos'!$D$2:$D$101,$B$3))</f>
        <v/>
      </c>
      <c r="C17" s="20">
        <f>IFERROR($B17/$B$7,0)</f>
        <v/>
      </c>
      <c r="D17" s="19">
        <f>IFERROR(VLOOKUP($A17,'Configurações'!$A$3:$B$15,2,FALSE),0)</f>
        <v/>
      </c>
      <c r="E17" s="4">
        <f>IF($B17&gt;$D17,"Acima do limite","Dentro do limite")</f>
        <v/>
      </c>
      <c r="G17" s="4" t="inlineStr">
        <is>
          <t>março/2026</t>
        </is>
      </c>
      <c r="H17" s="21">
        <f>IF($B$3="Todos",SUMIFS('Lançamentos'!$M$2:$M$101,'Lançamentos'!$C$2:$C$101,$G17,'Lançamentos'!$E$2:$E$101,"Receita"),SUMIFS('Lançamentos'!$M$2:$M$101,'Lançamentos'!$C$2:$C$101,$G17,'Lançamentos'!$E$2:$E$101,"Receita",'Lançamentos'!$D$2:$D$101,$B$3))</f>
        <v/>
      </c>
      <c r="I17" s="21">
        <f>IF($B$3="Todos",SUMIFS('Lançamentos'!$M$2:$M$101,'Lançamentos'!$C$2:$C$101,$G17,'Lançamentos'!$E$2:$E$101,"Despesa"),SUMIFS('Lançamentos'!$M$2:$M$101,'Lançamentos'!$C$2:$C$101,$G17,'Lançamentos'!$E$2:$E$101,"Despesa",'Lançamentos'!$D$2:$D$101,$B$3))</f>
        <v/>
      </c>
      <c r="J17" s="21">
        <f>IFERROR($H17-$I17,0)</f>
        <v/>
      </c>
    </row>
    <row r="18">
      <c r="A18" s="22" t="inlineStr">
        <is>
          <t>Transporte</t>
        </is>
      </c>
      <c r="B18" s="23">
        <f>IF($B$3="Todos",SUMIFS('Lançamentos'!$M$2:$M$101,'Lançamentos'!$C$2:$C$101,$B$2,'Lançamentos'!$F$2:$F$101,$A18,'Lançamentos'!$E$2:$E$101,"Despesa"),SUMIFS('Lançamentos'!$M$2:$M$101,'Lançamentos'!$C$2:$C$101,$B$2,'Lançamentos'!$F$2:$F$101,$A18,'Lançamentos'!$E$2:$E$101,"Despesa",'Lançamentos'!$D$2:$D$101,$B$3))</f>
        <v/>
      </c>
      <c r="C18" s="24">
        <f>IFERROR($B18/$B$7,0)</f>
        <v/>
      </c>
      <c r="D18" s="23">
        <f>IFERROR(VLOOKUP($A18,'Configurações'!$A$3:$B$15,2,FALSE),0)</f>
        <v/>
      </c>
      <c r="E18" s="9">
        <f>IF($B18&gt;$D18,"Acima do limite","Dentro do limite")</f>
        <v/>
      </c>
      <c r="G18" s="9" t="inlineStr">
        <is>
          <t>abril/2026</t>
        </is>
      </c>
      <c r="H18" s="25">
        <f>IF($B$3="Todos",SUMIFS('Lançamentos'!$M$2:$M$101,'Lançamentos'!$C$2:$C$101,$G18,'Lançamentos'!$E$2:$E$101,"Receita"),SUMIFS('Lançamentos'!$M$2:$M$101,'Lançamentos'!$C$2:$C$101,$G18,'Lançamentos'!$E$2:$E$101,"Receita",'Lançamentos'!$D$2:$D$101,$B$3))</f>
        <v/>
      </c>
      <c r="I18" s="25">
        <f>IF($B$3="Todos",SUMIFS('Lançamentos'!$M$2:$M$101,'Lançamentos'!$C$2:$C$101,$G18,'Lançamentos'!$E$2:$E$101,"Despesa"),SUMIFS('Lançamentos'!$M$2:$M$101,'Lançamentos'!$C$2:$C$101,$G18,'Lançamentos'!$E$2:$E$101,"Despesa",'Lançamentos'!$D$2:$D$101,$B$3))</f>
        <v/>
      </c>
      <c r="J18" s="25">
        <f>IFERROR($H18-$I18,0)</f>
        <v/>
      </c>
    </row>
    <row r="19">
      <c r="A19" s="18" t="inlineStr">
        <is>
          <t>Saúde</t>
        </is>
      </c>
      <c r="B19" s="19">
        <f>IF($B$3="Todos",SUMIFS('Lançamentos'!$M$2:$M$101,'Lançamentos'!$C$2:$C$101,$B$2,'Lançamentos'!$F$2:$F$101,$A19,'Lançamentos'!$E$2:$E$101,"Despesa"),SUMIFS('Lançamentos'!$M$2:$M$101,'Lançamentos'!$C$2:$C$101,$B$2,'Lançamentos'!$F$2:$F$101,$A19,'Lançamentos'!$E$2:$E$101,"Despesa",'Lançamentos'!$D$2:$D$101,$B$3))</f>
        <v/>
      </c>
      <c r="C19" s="20">
        <f>IFERROR($B19/$B$7,0)</f>
        <v/>
      </c>
      <c r="D19" s="19">
        <f>IFERROR(VLOOKUP($A19,'Configurações'!$A$3:$B$15,2,FALSE),0)</f>
        <v/>
      </c>
      <c r="E19" s="4">
        <f>IF($B19&gt;$D19,"Acima do limite","Dentro do limite")</f>
        <v/>
      </c>
      <c r="G19" s="4" t="inlineStr">
        <is>
          <t>maio/2026</t>
        </is>
      </c>
      <c r="H19" s="21">
        <f>IF($B$3="Todos",SUMIFS('Lançamentos'!$M$2:$M$101,'Lançamentos'!$C$2:$C$101,$G19,'Lançamentos'!$E$2:$E$101,"Receita"),SUMIFS('Lançamentos'!$M$2:$M$101,'Lançamentos'!$C$2:$C$101,$G19,'Lançamentos'!$E$2:$E$101,"Receita",'Lançamentos'!$D$2:$D$101,$B$3))</f>
        <v/>
      </c>
      <c r="I19" s="21">
        <f>IF($B$3="Todos",SUMIFS('Lançamentos'!$M$2:$M$101,'Lançamentos'!$C$2:$C$101,$G19,'Lançamentos'!$E$2:$E$101,"Despesa"),SUMIFS('Lançamentos'!$M$2:$M$101,'Lançamentos'!$C$2:$C$101,$G19,'Lançamentos'!$E$2:$E$101,"Despesa",'Lançamentos'!$D$2:$D$101,$B$3))</f>
        <v/>
      </c>
      <c r="J19" s="21">
        <f>IFERROR($H19-$I19,0)</f>
        <v/>
      </c>
    </row>
    <row r="20">
      <c r="A20" s="22" t="inlineStr">
        <is>
          <t>Educação</t>
        </is>
      </c>
      <c r="B20" s="23">
        <f>IF($B$3="Todos",SUMIFS('Lançamentos'!$M$2:$M$101,'Lançamentos'!$C$2:$C$101,$B$2,'Lançamentos'!$F$2:$F$101,$A20,'Lançamentos'!$E$2:$E$101,"Despesa"),SUMIFS('Lançamentos'!$M$2:$M$101,'Lançamentos'!$C$2:$C$101,$B$2,'Lançamentos'!$F$2:$F$101,$A20,'Lançamentos'!$E$2:$E$101,"Despesa",'Lançamentos'!$D$2:$D$101,$B$3))</f>
        <v/>
      </c>
      <c r="C20" s="24">
        <f>IFERROR($B20/$B$7,0)</f>
        <v/>
      </c>
      <c r="D20" s="23">
        <f>IFERROR(VLOOKUP($A20,'Configurações'!$A$3:$B$15,2,FALSE),0)</f>
        <v/>
      </c>
      <c r="E20" s="9">
        <f>IF($B20&gt;$D20,"Acima do limite","Dentro do limite")</f>
        <v/>
      </c>
      <c r="G20" s="9" t="inlineStr">
        <is>
          <t>junho/2026</t>
        </is>
      </c>
      <c r="H20" s="25">
        <f>IF($B$3="Todos",SUMIFS('Lançamentos'!$M$2:$M$101,'Lançamentos'!$C$2:$C$101,$G20,'Lançamentos'!$E$2:$E$101,"Receita"),SUMIFS('Lançamentos'!$M$2:$M$101,'Lançamentos'!$C$2:$C$101,$G20,'Lançamentos'!$E$2:$E$101,"Receita",'Lançamentos'!$D$2:$D$101,$B$3))</f>
        <v/>
      </c>
      <c r="I20" s="25">
        <f>IF($B$3="Todos",SUMIFS('Lançamentos'!$M$2:$M$101,'Lançamentos'!$C$2:$C$101,$G20,'Lançamentos'!$E$2:$E$101,"Despesa"),SUMIFS('Lançamentos'!$M$2:$M$101,'Lançamentos'!$C$2:$C$101,$G20,'Lançamentos'!$E$2:$E$101,"Despesa",'Lançamentos'!$D$2:$D$101,$B$3))</f>
        <v/>
      </c>
      <c r="J20" s="25">
        <f>IFERROR($H20-$I20,0)</f>
        <v/>
      </c>
    </row>
    <row r="21">
      <c r="A21" s="18" t="inlineStr">
        <is>
          <t>Lazer</t>
        </is>
      </c>
      <c r="B21" s="19">
        <f>IF($B$3="Todos",SUMIFS('Lançamentos'!$M$2:$M$101,'Lançamentos'!$C$2:$C$101,$B$2,'Lançamentos'!$F$2:$F$101,$A21,'Lançamentos'!$E$2:$E$101,"Despesa"),SUMIFS('Lançamentos'!$M$2:$M$101,'Lançamentos'!$C$2:$C$101,$B$2,'Lançamentos'!$F$2:$F$101,$A21,'Lançamentos'!$E$2:$E$101,"Despesa",'Lançamentos'!$D$2:$D$101,$B$3))</f>
        <v/>
      </c>
      <c r="C21" s="20">
        <f>IFERROR($B21/$B$7,0)</f>
        <v/>
      </c>
      <c r="D21" s="19">
        <f>IFERROR(VLOOKUP($A21,'Configurações'!$A$3:$B$15,2,FALSE),0)</f>
        <v/>
      </c>
      <c r="E21" s="4">
        <f>IF($B21&gt;$D21,"Acima do limite","Dentro do limite")</f>
        <v/>
      </c>
      <c r="G21" s="4" t="inlineStr">
        <is>
          <t>julho/2026</t>
        </is>
      </c>
      <c r="H21" s="21">
        <f>IF($B$3="Todos",SUMIFS('Lançamentos'!$M$2:$M$101,'Lançamentos'!$C$2:$C$101,$G21,'Lançamentos'!$E$2:$E$101,"Receita"),SUMIFS('Lançamentos'!$M$2:$M$101,'Lançamentos'!$C$2:$C$101,$G21,'Lançamentos'!$E$2:$E$101,"Receita",'Lançamentos'!$D$2:$D$101,$B$3))</f>
        <v/>
      </c>
      <c r="I21" s="21">
        <f>IF($B$3="Todos",SUMIFS('Lançamentos'!$M$2:$M$101,'Lançamentos'!$C$2:$C$101,$G21,'Lançamentos'!$E$2:$E$101,"Despesa"),SUMIFS('Lançamentos'!$M$2:$M$101,'Lançamentos'!$C$2:$C$101,$G21,'Lançamentos'!$E$2:$E$101,"Despesa",'Lançamentos'!$D$2:$D$101,$B$3))</f>
        <v/>
      </c>
      <c r="J21" s="21">
        <f>IFERROR($H21-$I21,0)</f>
        <v/>
      </c>
    </row>
    <row r="22">
      <c r="A22" s="22" t="inlineStr">
        <is>
          <t>Contas da casa</t>
        </is>
      </c>
      <c r="B22" s="23">
        <f>IF($B$3="Todos",SUMIFS('Lançamentos'!$M$2:$M$101,'Lançamentos'!$C$2:$C$101,$B$2,'Lançamentos'!$F$2:$F$101,$A22,'Lançamentos'!$E$2:$E$101,"Despesa"),SUMIFS('Lançamentos'!$M$2:$M$101,'Lançamentos'!$C$2:$C$101,$B$2,'Lançamentos'!$F$2:$F$101,$A22,'Lançamentos'!$E$2:$E$101,"Despesa",'Lançamentos'!$D$2:$D$101,$B$3))</f>
        <v/>
      </c>
      <c r="C22" s="24">
        <f>IFERROR($B22/$B$7,0)</f>
        <v/>
      </c>
      <c r="D22" s="23">
        <f>IFERROR(VLOOKUP($A22,'Configurações'!$A$3:$B$15,2,FALSE),0)</f>
        <v/>
      </c>
      <c r="E22" s="9">
        <f>IF($B22&gt;$D22,"Acima do limite","Dentro do limite")</f>
        <v/>
      </c>
      <c r="G22" s="9" t="inlineStr">
        <is>
          <t>agosto/2026</t>
        </is>
      </c>
      <c r="H22" s="25">
        <f>IF($B$3="Todos",SUMIFS('Lançamentos'!$M$2:$M$101,'Lançamentos'!$C$2:$C$101,$G22,'Lançamentos'!$E$2:$E$101,"Receita"),SUMIFS('Lançamentos'!$M$2:$M$101,'Lançamentos'!$C$2:$C$101,$G22,'Lançamentos'!$E$2:$E$101,"Receita",'Lançamentos'!$D$2:$D$101,$B$3))</f>
        <v/>
      </c>
      <c r="I22" s="25">
        <f>IF($B$3="Todos",SUMIFS('Lançamentos'!$M$2:$M$101,'Lançamentos'!$C$2:$C$101,$G22,'Lançamentos'!$E$2:$E$101,"Despesa"),SUMIFS('Lançamentos'!$M$2:$M$101,'Lançamentos'!$C$2:$C$101,$G22,'Lançamentos'!$E$2:$E$101,"Despesa",'Lançamentos'!$D$2:$D$101,$B$3))</f>
        <v/>
      </c>
      <c r="J22" s="25">
        <f>IFERROR($H22-$I22,0)</f>
        <v/>
      </c>
    </row>
    <row r="23">
      <c r="A23" s="18" t="inlineStr">
        <is>
          <t>Compras</t>
        </is>
      </c>
      <c r="B23" s="19">
        <f>IF($B$3="Todos",SUMIFS('Lançamentos'!$M$2:$M$101,'Lançamentos'!$C$2:$C$101,$B$2,'Lançamentos'!$F$2:$F$101,$A23,'Lançamentos'!$E$2:$E$101,"Despesa"),SUMIFS('Lançamentos'!$M$2:$M$101,'Lançamentos'!$C$2:$C$101,$B$2,'Lançamentos'!$F$2:$F$101,$A23,'Lançamentos'!$E$2:$E$101,"Despesa",'Lançamentos'!$D$2:$D$101,$B$3))</f>
        <v/>
      </c>
      <c r="C23" s="20">
        <f>IFERROR($B23/$B$7,0)</f>
        <v/>
      </c>
      <c r="D23" s="19">
        <f>IFERROR(VLOOKUP($A23,'Configurações'!$A$3:$B$15,2,FALSE),0)</f>
        <v/>
      </c>
      <c r="E23" s="4">
        <f>IF($B23&gt;$D23,"Acima do limite","Dentro do limite")</f>
        <v/>
      </c>
      <c r="G23" s="4" t="inlineStr">
        <is>
          <t>setembro/2026</t>
        </is>
      </c>
      <c r="H23" s="21">
        <f>IF($B$3="Todos",SUMIFS('Lançamentos'!$M$2:$M$101,'Lançamentos'!$C$2:$C$101,$G23,'Lançamentos'!$E$2:$E$101,"Receita"),SUMIFS('Lançamentos'!$M$2:$M$101,'Lançamentos'!$C$2:$C$101,$G23,'Lançamentos'!$E$2:$E$101,"Receita",'Lançamentos'!$D$2:$D$101,$B$3))</f>
        <v/>
      </c>
      <c r="I23" s="21">
        <f>IF($B$3="Todos",SUMIFS('Lançamentos'!$M$2:$M$101,'Lançamentos'!$C$2:$C$101,$G23,'Lançamentos'!$E$2:$E$101,"Despesa"),SUMIFS('Lançamentos'!$M$2:$M$101,'Lançamentos'!$C$2:$C$101,$G23,'Lançamentos'!$E$2:$E$101,"Despesa",'Lançamentos'!$D$2:$D$101,$B$3))</f>
        <v/>
      </c>
      <c r="J23" s="21">
        <f>IFERROR($H23-$I23,0)</f>
        <v/>
      </c>
    </row>
    <row r="24">
      <c r="A24" s="22" t="inlineStr">
        <is>
          <t>Cartão de crédito</t>
        </is>
      </c>
      <c r="B24" s="23">
        <f>IF($B$3="Todos",SUMIFS('Lançamentos'!$M$2:$M$101,'Lançamentos'!$C$2:$C$101,$B$2,'Lançamentos'!$F$2:$F$101,$A24,'Lançamentos'!$E$2:$E$101,"Despesa"),SUMIFS('Lançamentos'!$M$2:$M$101,'Lançamentos'!$C$2:$C$101,$B$2,'Lançamentos'!$F$2:$F$101,$A24,'Lançamentos'!$E$2:$E$101,"Despesa",'Lançamentos'!$D$2:$D$101,$B$3))</f>
        <v/>
      </c>
      <c r="C24" s="24">
        <f>IFERROR($B24/$B$7,0)</f>
        <v/>
      </c>
      <c r="D24" s="23">
        <f>IFERROR(VLOOKUP($A24,'Configurações'!$A$3:$B$15,2,FALSE),0)</f>
        <v/>
      </c>
      <c r="E24" s="9">
        <f>IF($B24&gt;$D24,"Acima do limite","Dentro do limite")</f>
        <v/>
      </c>
      <c r="G24" s="9" t="inlineStr">
        <is>
          <t>outubro/2026</t>
        </is>
      </c>
      <c r="H24" s="25">
        <f>IF($B$3="Todos",SUMIFS('Lançamentos'!$M$2:$M$101,'Lançamentos'!$C$2:$C$101,$G24,'Lançamentos'!$E$2:$E$101,"Receita"),SUMIFS('Lançamentos'!$M$2:$M$101,'Lançamentos'!$C$2:$C$101,$G24,'Lançamentos'!$E$2:$E$101,"Receita",'Lançamentos'!$D$2:$D$101,$B$3))</f>
        <v/>
      </c>
      <c r="I24" s="25">
        <f>IF($B$3="Todos",SUMIFS('Lançamentos'!$M$2:$M$101,'Lançamentos'!$C$2:$C$101,$G24,'Lançamentos'!$E$2:$E$101,"Despesa"),SUMIFS('Lançamentos'!$M$2:$M$101,'Lançamentos'!$C$2:$C$101,$G24,'Lançamentos'!$E$2:$E$101,"Despesa",'Lançamentos'!$D$2:$D$101,$B$3))</f>
        <v/>
      </c>
      <c r="J24" s="25">
        <f>IFERROR($H24-$I24,0)</f>
        <v/>
      </c>
    </row>
    <row r="25">
      <c r="A25" s="18" t="inlineStr">
        <is>
          <t>Outros</t>
        </is>
      </c>
      <c r="B25" s="19">
        <f>IF($B$3="Todos",SUMIFS('Lançamentos'!$M$2:$M$101,'Lançamentos'!$C$2:$C$101,$B$2,'Lançamentos'!$F$2:$F$101,$A25,'Lançamentos'!$E$2:$E$101,"Despesa"),SUMIFS('Lançamentos'!$M$2:$M$101,'Lançamentos'!$C$2:$C$101,$B$2,'Lançamentos'!$F$2:$F$101,$A25,'Lançamentos'!$E$2:$E$101,"Despesa",'Lançamentos'!$D$2:$D$101,$B$3))</f>
        <v/>
      </c>
      <c r="C25" s="20">
        <f>IFERROR($B25/$B$7,0)</f>
        <v/>
      </c>
      <c r="D25" s="19">
        <f>IFERROR(VLOOKUP($A25,'Configurações'!$A$3:$B$15,2,FALSE),0)</f>
        <v/>
      </c>
      <c r="E25" s="4">
        <f>IF($B25&gt;$D25,"Acima do limite","Dentro do limite")</f>
        <v/>
      </c>
      <c r="G25" s="4" t="inlineStr">
        <is>
          <t>novembro/2026</t>
        </is>
      </c>
      <c r="H25" s="21">
        <f>IF($B$3="Todos",SUMIFS('Lançamentos'!$M$2:$M$101,'Lançamentos'!$C$2:$C$101,$G25,'Lançamentos'!$E$2:$E$101,"Receita"),SUMIFS('Lançamentos'!$M$2:$M$101,'Lançamentos'!$C$2:$C$101,$G25,'Lançamentos'!$E$2:$E$101,"Receita",'Lançamentos'!$D$2:$D$101,$B$3))</f>
        <v/>
      </c>
      <c r="I25" s="21">
        <f>IF($B$3="Todos",SUMIFS('Lançamentos'!$M$2:$M$101,'Lançamentos'!$C$2:$C$101,$G25,'Lançamentos'!$E$2:$E$101,"Despesa"),SUMIFS('Lançamentos'!$M$2:$M$101,'Lançamentos'!$C$2:$C$101,$G25,'Lançamentos'!$E$2:$E$101,"Despesa",'Lançamentos'!$D$2:$D$101,$B$3))</f>
        <v/>
      </c>
      <c r="J25" s="21">
        <f>IFERROR($H25-$I25,0)</f>
        <v/>
      </c>
    </row>
    <row r="26">
      <c r="G26" s="9" t="inlineStr">
        <is>
          <t>dezembro/2026</t>
        </is>
      </c>
      <c r="H26" s="25">
        <f>IF($B$3="Todos",SUMIFS('Lançamentos'!$M$2:$M$101,'Lançamentos'!$C$2:$C$101,$G26,'Lançamentos'!$E$2:$E$101,"Receita"),SUMIFS('Lançamentos'!$M$2:$M$101,'Lançamentos'!$C$2:$C$101,$G26,'Lançamentos'!$E$2:$E$101,"Receita",'Lançamentos'!$D$2:$D$101,$B$3))</f>
        <v/>
      </c>
      <c r="I26" s="25">
        <f>IF($B$3="Todos",SUMIFS('Lançamentos'!$M$2:$M$101,'Lançamentos'!$C$2:$C$101,$G26,'Lançamentos'!$E$2:$E$101,"Despesa"),SUMIFS('Lançamentos'!$M$2:$M$101,'Lançamentos'!$C$2:$C$101,$G26,'Lançamentos'!$E$2:$E$101,"Despesa",'Lançamentos'!$D$2:$D$101,$B$3))</f>
        <v/>
      </c>
      <c r="J26" s="25">
        <f>IFERROR($H26-$I26,0)</f>
        <v/>
      </c>
    </row>
  </sheetData>
  <conditionalFormatting sqref="B8">
    <cfRule type="expression" priority="1" dxfId="2">
      <formula>$B$8&lt;0</formula>
    </cfRule>
    <cfRule type="expression" priority="2" dxfId="0">
      <formula>$B$8&gt;0</formula>
    </cfRule>
  </conditionalFormatting>
  <conditionalFormatting sqref="B15:E25">
    <cfRule type="expression" priority="3" dxfId="2">
      <formula>AND($B15&gt;$D15,$B15&gt;0)</formula>
    </cfRule>
  </conditionalFormatting>
  <conditionalFormatting sqref="E15:E25">
    <cfRule type="expression" priority="4" dxfId="0">
      <formula>$E15="Dentro do limite"</formula>
    </cfRule>
  </conditionalFormatting>
  <dataValidations count="2">
    <dataValidation sqref="B2" showErrorMessage="1" showInputMessage="1" allowBlank="0" type="list">
      <formula1>"janeiro/2026,fevereiro/2026,março/2026,abril/2026,maio/2026,junho/2026,julho/2026,agosto/2026,setembro/2026,outubro/2026,novembro/2026,dezembro/2026"</formula1>
    </dataValidation>
    <dataValidation sqref="B3" showErrorMessage="1" showInputMessage="1" allowBlank="0" type="list">
      <formula1>"Todos,João Silva,Maria Oliveira,Pedro Santos,Ana Souza,Carlos Pereira,Juliana Costa,Rafael Almeida,Camila Ferreira,Lucas Rodrigues,Fernanda Lima"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24" customWidth="1" min="2" max="2"/>
    <col width="4" customWidth="1" min="3" max="3"/>
    <col width="18" customWidth="1" min="4" max="4"/>
    <col width="4" customWidth="1" min="5" max="5"/>
    <col width="23" customWidth="1" min="6" max="6"/>
    <col width="4" customWidth="1" min="7" max="7"/>
    <col width="16" customWidth="1" min="8" max="8"/>
    <col width="4" customWidth="1" min="9" max="9"/>
    <col width="20" customWidth="1" min="10" max="10"/>
    <col width="4" customWidth="1" min="11" max="11"/>
    <col width="21" customWidth="1" min="12" max="12"/>
  </cols>
  <sheetData>
    <row r="1">
      <c r="A1" s="11" t="inlineStr">
        <is>
          <t>Categorias e limites mensais</t>
        </is>
      </c>
      <c r="B1" s="26" t="inlineStr">
        <is>
          <t>Valores editáveis para seu planejamento</t>
        </is>
      </c>
      <c r="D1" s="27" t="inlineStr">
        <is>
          <t>Tipos</t>
        </is>
      </c>
      <c r="F1" s="27" t="inlineStr">
        <is>
          <t>Formas de pagamento</t>
        </is>
      </c>
      <c r="H1" s="27" t="inlineStr">
        <is>
          <t>Status</t>
        </is>
      </c>
      <c r="J1" s="27" t="inlineStr">
        <is>
          <t>Meses disponíveis</t>
        </is>
      </c>
      <c r="L1" s="27" t="inlineStr">
        <is>
          <t>Responsáveis</t>
        </is>
      </c>
    </row>
    <row r="2">
      <c r="A2" s="1" t="inlineStr">
        <is>
          <t>Categoria</t>
        </is>
      </c>
      <c r="B2" s="1" t="inlineStr">
        <is>
          <t>Limite mensal</t>
        </is>
      </c>
      <c r="D2" s="1" t="inlineStr">
        <is>
          <t>Tipo</t>
        </is>
      </c>
      <c r="F2" s="1" t="inlineStr">
        <is>
          <t>Forma de pagamento</t>
        </is>
      </c>
      <c r="H2" s="1" t="inlineStr">
        <is>
          <t>Status</t>
        </is>
      </c>
      <c r="J2" s="1" t="inlineStr">
        <is>
          <t>Mês</t>
        </is>
      </c>
      <c r="L2" s="1" t="inlineStr">
        <is>
          <t>Responsável</t>
        </is>
      </c>
    </row>
    <row r="3">
      <c r="A3" s="28" t="inlineStr">
        <is>
          <t>Moradia</t>
        </is>
      </c>
      <c r="B3" s="29" t="n">
        <v>2500</v>
      </c>
      <c r="D3" s="28" t="inlineStr">
        <is>
          <t>Receita</t>
        </is>
      </c>
      <c r="F3" s="28" t="inlineStr">
        <is>
          <t>PIX</t>
        </is>
      </c>
      <c r="H3" s="28" t="inlineStr">
        <is>
          <t>Pago</t>
        </is>
      </c>
      <c r="J3" s="28" t="inlineStr">
        <is>
          <t>janeiro/2026</t>
        </is>
      </c>
      <c r="L3" s="28" t="inlineStr">
        <is>
          <t>Todos</t>
        </is>
      </c>
    </row>
    <row r="4">
      <c r="A4" s="22" t="inlineStr">
        <is>
          <t>Aluguel</t>
        </is>
      </c>
      <c r="B4" s="29" t="n">
        <v>2500</v>
      </c>
      <c r="D4" s="22" t="inlineStr">
        <is>
          <t>Despesa</t>
        </is>
      </c>
      <c r="F4" s="22" t="inlineStr">
        <is>
          <t>Débito</t>
        </is>
      </c>
      <c r="H4" s="22" t="inlineStr">
        <is>
          <t>Pendente</t>
        </is>
      </c>
      <c r="J4" s="22" t="inlineStr">
        <is>
          <t>fevereiro/2026</t>
        </is>
      </c>
      <c r="L4" s="22" t="inlineStr">
        <is>
          <t>João Silva</t>
        </is>
      </c>
    </row>
    <row r="5">
      <c r="A5" s="28" t="inlineStr">
        <is>
          <t>Alimentação</t>
        </is>
      </c>
      <c r="B5" s="29" t="n">
        <v>1200</v>
      </c>
      <c r="F5" s="28" t="inlineStr">
        <is>
          <t>Crédito</t>
        </is>
      </c>
      <c r="H5" s="28" t="inlineStr">
        <is>
          <t>Cancelado</t>
        </is>
      </c>
      <c r="J5" s="28" t="inlineStr">
        <is>
          <t>março/2026</t>
        </is>
      </c>
      <c r="L5" s="28" t="inlineStr">
        <is>
          <t>Maria Oliveira</t>
        </is>
      </c>
    </row>
    <row r="6">
      <c r="A6" s="22" t="inlineStr">
        <is>
          <t>Transporte</t>
        </is>
      </c>
      <c r="B6" s="29" t="n">
        <v>600</v>
      </c>
      <c r="F6" s="22" t="inlineStr">
        <is>
          <t>Dinheiro</t>
        </is>
      </c>
      <c r="J6" s="22" t="inlineStr">
        <is>
          <t>abril/2026</t>
        </is>
      </c>
      <c r="L6" s="22" t="inlineStr">
        <is>
          <t>Pedro Santos</t>
        </is>
      </c>
    </row>
    <row r="7">
      <c r="A7" s="28" t="inlineStr">
        <is>
          <t>Saúde</t>
        </is>
      </c>
      <c r="B7" s="29" t="n">
        <v>400</v>
      </c>
      <c r="F7" s="28" t="inlineStr">
        <is>
          <t>Boleto</t>
        </is>
      </c>
      <c r="J7" s="28" t="inlineStr">
        <is>
          <t>maio/2026</t>
        </is>
      </c>
      <c r="L7" s="28" t="inlineStr">
        <is>
          <t>Ana Souza</t>
        </is>
      </c>
    </row>
    <row r="8">
      <c r="A8" s="22" t="inlineStr">
        <is>
          <t>Educação</t>
        </is>
      </c>
      <c r="B8" s="29" t="n">
        <v>500</v>
      </c>
      <c r="J8" s="22" t="inlineStr">
        <is>
          <t>junho/2026</t>
        </is>
      </c>
      <c r="L8" s="22" t="inlineStr">
        <is>
          <t>Carlos Pereira</t>
        </is>
      </c>
    </row>
    <row r="9">
      <c r="A9" s="28" t="inlineStr">
        <is>
          <t>Lazer</t>
        </is>
      </c>
      <c r="B9" s="29" t="n">
        <v>400</v>
      </c>
      <c r="J9" s="28" t="inlineStr">
        <is>
          <t>julho/2026</t>
        </is>
      </c>
      <c r="L9" s="28" t="inlineStr">
        <is>
          <t>Juliana Costa</t>
        </is>
      </c>
    </row>
    <row r="10">
      <c r="A10" s="22" t="inlineStr">
        <is>
          <t>Contas da casa</t>
        </is>
      </c>
      <c r="B10" s="29" t="n">
        <v>700</v>
      </c>
      <c r="J10" s="22" t="inlineStr">
        <is>
          <t>agosto/2026</t>
        </is>
      </c>
      <c r="L10" s="22" t="inlineStr">
        <is>
          <t>Rafael Almeida</t>
        </is>
      </c>
    </row>
    <row r="11">
      <c r="A11" s="28" t="inlineStr">
        <is>
          <t>Compras</t>
        </is>
      </c>
      <c r="B11" s="29" t="n">
        <v>600</v>
      </c>
      <c r="J11" s="28" t="inlineStr">
        <is>
          <t>setembro/2026</t>
        </is>
      </c>
      <c r="L11" s="28" t="inlineStr">
        <is>
          <t>Camila Ferreira</t>
        </is>
      </c>
    </row>
    <row r="12">
      <c r="A12" s="22" t="inlineStr">
        <is>
          <t>Cartão de crédito</t>
        </is>
      </c>
      <c r="B12" s="29" t="n">
        <v>0</v>
      </c>
      <c r="J12" s="22" t="inlineStr">
        <is>
          <t>outubro/2026</t>
        </is>
      </c>
      <c r="L12" s="22" t="inlineStr">
        <is>
          <t>Lucas Rodrigues</t>
        </is>
      </c>
    </row>
    <row r="13">
      <c r="A13" s="28" t="inlineStr">
        <is>
          <t>Outros</t>
        </is>
      </c>
      <c r="B13" s="29" t="n">
        <v>0</v>
      </c>
      <c r="J13" s="28" t="inlineStr">
        <is>
          <t>novembro/2026</t>
        </is>
      </c>
      <c r="L13" s="28" t="inlineStr">
        <is>
          <t>Fernanda Lima</t>
        </is>
      </c>
    </row>
    <row r="14">
      <c r="A14" s="22" t="inlineStr">
        <is>
          <t>Salário</t>
        </is>
      </c>
      <c r="B14" s="29" t="n">
        <v>0</v>
      </c>
      <c r="J14" s="22" t="inlineStr">
        <is>
          <t>dezembro/2026</t>
        </is>
      </c>
    </row>
    <row r="15">
      <c r="A15" s="28" t="inlineStr">
        <is>
          <t>Renda extra</t>
        </is>
      </c>
      <c r="B15" s="29" t="n">
        <v>0</v>
      </c>
    </row>
    <row r="16">
      <c r="A16" s="12" t="inlineStr">
        <is>
          <t>Total de limites</t>
        </is>
      </c>
      <c r="B16" s="15">
        <f>SUM($B$3:$B$15)</f>
        <v/>
      </c>
    </row>
    <row r="17"/>
    <row r="18"/>
    <row r="19">
      <c r="A19" s="12" t="inlineStr">
        <is>
          <t>Como usar</t>
        </is>
      </c>
    </row>
    <row r="20" ht="38" customHeight="1">
      <c r="A20" s="30" t="inlineStr">
        <is>
          <t>Registre cada receita ou despesa na aba Lançamentos. Use o Resumo para acompanhar o mês, os limites e as pendências.</t>
        </is>
      </c>
    </row>
  </sheetData>
  <autoFilter ref="A2:B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2026-09-08T17:59:59Z</dcterms:created>
  <dcterms:modified xmlns:dcterms="http://purl.org/dc/terms/" xmlns:xsi="http://www.w3.org/2001/XMLSchema-instance" xsi:type="dcterms:W3CDTF">2026-09-08T17:59:59Z</dcterms:modified>
</cp:coreProperties>
</file>