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'Diário de Bordo'!$A$4:$V$104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6A34A"/>
      <sz val="11"/>
    </font>
    <font>
      <name val="Calibri"/>
      <b val="1"/>
      <color rgb="000F766E"/>
      <sz val="10"/>
    </font>
    <font>
      <name val="Calibri"/>
      <b val="1"/>
      <color rgb="00FFFFFF"/>
      <sz val="10"/>
    </font>
  </fonts>
  <fills count="12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14B8A6"/>
      </patternFill>
    </fill>
    <fill>
      <patternFill patternType="solid">
        <fgColor rgb="00EFF6FF"/>
      </patternFill>
    </fill>
    <fill>
      <patternFill patternType="solid">
        <fgColor rgb="00F0FDFA"/>
      </patternFill>
    </fill>
    <fill>
      <patternFill patternType="solid">
        <fgColor rgb="0010B981"/>
      </patternFill>
    </fill>
    <fill>
      <patternFill patternType="solid">
        <fgColor rgb="00FDE68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3" fontId="5" fillId="7" borderId="1" applyAlignment="1" pivotButton="0" quotePrefix="0" xfId="0">
      <alignment horizontal="center" vertical="center" wrapText="1"/>
    </xf>
    <xf numFmtId="4" fontId="5" fillId="7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4" fontId="5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 wrapText="1"/>
    </xf>
    <xf numFmtId="165" fontId="4" fillId="8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center" vertical="center" wrapText="1"/>
    </xf>
    <xf numFmtId="3" fontId="4" fillId="8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7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7" fillId="11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6A34A"/>
        <sz val="11"/>
      </font>
    </dxf>
    <dxf>
      <font>
        <name val="Calibri"/>
        <b val="1"/>
        <color rgb="00FFFFFF"/>
        <sz val="10"/>
      </font>
      <fill>
        <patternFill patternType="solid">
          <fgColor rgb="0010B981"/>
        </patternFill>
      </fill>
    </dxf>
    <dxf>
      <font>
        <name val="Calibri"/>
        <color rgb="001F2937"/>
        <sz val="10"/>
      </font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por finalidade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'Resumo'!E18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'Resumo'!$D$19:$D$23</f>
            </numRef>
          </cat>
          <val>
            <numRef>
              <f>'Resumo'!$E$19:$E$23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Finalidade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viagens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'Resumo'!H18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'Resumo'!$G$19:$G$21</f>
            </numRef>
          </cat>
          <val>
            <numRef>
              <f>'Resumo'!$H$19:$H$21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Distância percorrida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'Diário de Bordo'!K4</f>
            </strRef>
          </tx>
          <spPr>
            <a:ln xmlns:a="http://schemas.openxmlformats.org/drawingml/2006/main" w="24000">
              <a:solidFill>
                <a:srgbClr val="1D4ED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'Diário de Bordo'!$B$5:$B$104</f>
            </numRef>
          </cat>
          <val>
            <numRef>
              <f>'Diário de Bordo'!$K$5:$K$104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Distância (km)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41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24</row>
      <rowOff>0</rowOff>
    </from>
    <ext cx="6480000" cy="50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20" customWidth="1" min="4" max="4"/>
    <col width="13" customWidth="1" min="5" max="5"/>
    <col width="20" customWidth="1" min="6" max="6"/>
    <col width="20" customWidth="1" min="7" max="7"/>
    <col width="19" customWidth="1" min="8" max="8"/>
    <col width="19" customWidth="1" min="9" max="9"/>
    <col width="19" customWidth="1" min="10" max="10"/>
    <col width="15" customWidth="1" min="11" max="11"/>
    <col width="17" customWidth="1" min="12" max="12"/>
    <col width="18" customWidth="1" min="13" max="13"/>
    <col width="20" customWidth="1" min="14" max="14"/>
    <col width="14" customWidth="1" min="15" max="15"/>
    <col width="18" customWidth="1" min="16" max="16"/>
    <col width="16" customWidth="1" min="17" max="17"/>
    <col width="17" customWidth="1" min="18" max="18"/>
    <col width="13" customWidth="1" min="19" max="19"/>
    <col width="14" customWidth="1" min="20" max="20"/>
    <col width="28" customWidth="1" min="21" max="21"/>
    <col width="25" customWidth="1" min="22" max="22"/>
  </cols>
  <sheetData>
    <row r="1" ht="28" customHeight="1">
      <c r="A1" s="1" t="inlineStr">
        <is>
          <t>Diário de Bordo | Controle de deslocamentos, custos e produtividade</t>
        </is>
      </c>
    </row>
    <row r="2">
      <c r="A2" s="2" t="inlineStr">
        <is>
          <t>Preencha somente as células amarelas. Os campos brancos são calculados automaticamente.</t>
        </is>
      </c>
    </row>
    <row r="3"/>
    <row r="4" ht="34" customHeight="1">
      <c r="A4" s="3" t="inlineStr">
        <is>
          <t>ID</t>
        </is>
      </c>
      <c r="B4" s="3" t="inlineStr">
        <is>
          <t>Data</t>
        </is>
      </c>
      <c r="C4" s="3" t="inlineStr">
        <is>
          <t>Motorista/Responsável</t>
        </is>
      </c>
      <c r="D4" s="3" t="inlineStr">
        <is>
          <t>Veículo</t>
        </is>
      </c>
      <c r="E4" s="3" t="inlineStr">
        <is>
          <t>Placa</t>
        </is>
      </c>
      <c r="F4" s="3" t="inlineStr">
        <is>
          <t>Cidade de origem</t>
        </is>
      </c>
      <c r="G4" s="3" t="inlineStr">
        <is>
          <t>Cidade de destino</t>
        </is>
      </c>
      <c r="H4" s="3" t="inlineStr">
        <is>
          <t>Finalidade</t>
        </is>
      </c>
      <c r="I4" s="3" t="inlineStr">
        <is>
          <t>Hodômetro inicial (km)</t>
        </is>
      </c>
      <c r="J4" s="3" t="inlineStr">
        <is>
          <t>Hodômetro final (km)</t>
        </is>
      </c>
      <c r="K4" s="3" t="inlineStr">
        <is>
          <t>Distância (km)</t>
        </is>
      </c>
      <c r="L4" s="3" t="inlineStr">
        <is>
          <t>Litros abastecidos</t>
        </is>
      </c>
      <c r="M4" s="3" t="inlineStr">
        <is>
          <t>Preço por litro (R$)</t>
        </is>
      </c>
      <c r="N4" s="3" t="inlineStr">
        <is>
          <t>Custo combustível (R$)</t>
        </is>
      </c>
      <c r="O4" s="3" t="inlineStr">
        <is>
          <t>Pedágios (R$)</t>
        </is>
      </c>
      <c r="P4" s="3" t="inlineStr">
        <is>
          <t>Estacionamento (R$)</t>
        </is>
      </c>
      <c r="Q4" s="3" t="inlineStr">
        <is>
          <t>Outros custos (R$)</t>
        </is>
      </c>
      <c r="R4" s="3" t="inlineStr">
        <is>
          <t>Custo total (R$)</t>
        </is>
      </c>
      <c r="S4" s="3" t="inlineStr">
        <is>
          <t>Passageiros</t>
        </is>
      </c>
      <c r="T4" s="3" t="inlineStr">
        <is>
          <t>Status</t>
        </is>
      </c>
      <c r="U4" s="3" t="inlineStr">
        <is>
          <t>Observações</t>
        </is>
      </c>
      <c r="V4" s="3" t="inlineStr">
        <is>
          <t>Validação de quilometragem</t>
        </is>
      </c>
    </row>
    <row r="5">
      <c r="A5" s="4">
        <f>IF(B5="","",COUNT($B$5:B5))</f>
        <v/>
      </c>
      <c r="B5" s="5" t="n">
        <v>46034</v>
      </c>
      <c r="C5" s="6" t="inlineStr">
        <is>
          <t>João Silva</t>
        </is>
      </c>
      <c r="D5" s="6" t="inlineStr">
        <is>
          <t>Fiat Strada</t>
        </is>
      </c>
      <c r="E5" s="7" t="inlineStr">
        <is>
          <t>BRA1A01</t>
        </is>
      </c>
      <c r="F5" s="6" t="inlineStr">
        <is>
          <t>São Paulo</t>
        </is>
      </c>
      <c r="G5" s="6" t="inlineStr">
        <is>
          <t>Campinas</t>
        </is>
      </c>
      <c r="H5" s="6" t="inlineStr">
        <is>
          <t>Visita a cliente</t>
        </is>
      </c>
      <c r="I5" s="8" t="n">
        <v>102350</v>
      </c>
      <c r="J5" s="8" t="n">
        <v>102442</v>
      </c>
      <c r="K5" s="9">
        <f>IF(A5="","",IFERROR(J5-I5,0))</f>
        <v/>
      </c>
      <c r="L5" s="8" t="n">
        <v>11.5</v>
      </c>
      <c r="M5" s="10" t="n">
        <v>6.19</v>
      </c>
      <c r="N5" s="11">
        <f>IF(A5="","",IFERROR(L5*M5,0))</f>
        <v/>
      </c>
      <c r="O5" s="10" t="n">
        <v>15.6</v>
      </c>
      <c r="P5" s="10" t="n">
        <v>18</v>
      </c>
      <c r="Q5" s="10" t="n">
        <v>0</v>
      </c>
      <c r="R5" s="11">
        <f>IF(A5="","",SUM(N5:Q5))</f>
        <v/>
      </c>
      <c r="S5" s="12" t="n">
        <v>1</v>
      </c>
      <c r="T5" s="7" t="inlineStr">
        <is>
          <t>Concluído</t>
        </is>
      </c>
      <c r="U5" s="6" t="inlineStr">
        <is>
          <t>Visita comercial e retorno no mesmo dia.</t>
        </is>
      </c>
      <c r="V5" s="4">
        <f>IF(A5="","",IF(J5&lt;I5,"Verificar hodômetro",IF(T5="Cancelado","Viagem cancelada","OK")))</f>
        <v/>
      </c>
    </row>
    <row r="6">
      <c r="A6" s="4">
        <f>IF(B6="","",COUNT($B$5:B6))</f>
        <v/>
      </c>
      <c r="B6" s="5" t="n">
        <v>46041</v>
      </c>
      <c r="C6" s="6" t="inlineStr">
        <is>
          <t>Maria Oliveira</t>
        </is>
      </c>
      <c r="D6" s="6" t="inlineStr">
        <is>
          <t>Chevrolet Onix</t>
        </is>
      </c>
      <c r="E6" s="7" t="inlineStr">
        <is>
          <t>RIO2B14</t>
        </is>
      </c>
      <c r="F6" s="6" t="inlineStr">
        <is>
          <t>Rio de Janeiro</t>
        </is>
      </c>
      <c r="G6" s="6" t="inlineStr">
        <is>
          <t>Niterói</t>
        </is>
      </c>
      <c r="H6" s="6" t="inlineStr">
        <is>
          <t>Reunião</t>
        </is>
      </c>
      <c r="I6" s="8" t="n">
        <v>45218</v>
      </c>
      <c r="J6" s="8" t="n">
        <v>45246</v>
      </c>
      <c r="K6" s="9">
        <f>IF(A6="","",IFERROR(J6-I6,0))</f>
        <v/>
      </c>
      <c r="L6" s="8" t="n">
        <v>4.2</v>
      </c>
      <c r="M6" s="10" t="n">
        <v>6.45</v>
      </c>
      <c r="N6" s="11">
        <f>IF(A6="","",IFERROR(L6*M6,0))</f>
        <v/>
      </c>
      <c r="O6" s="10" t="n">
        <v>0</v>
      </c>
      <c r="P6" s="10" t="n">
        <v>22</v>
      </c>
      <c r="Q6" s="10" t="n">
        <v>0</v>
      </c>
      <c r="R6" s="11">
        <f>IF(A6="","",SUM(N6:Q6))</f>
        <v/>
      </c>
      <c r="S6" s="12" t="n">
        <v>2</v>
      </c>
      <c r="T6" s="7" t="inlineStr">
        <is>
          <t>Concluído</t>
        </is>
      </c>
      <c r="U6" s="6" t="inlineStr">
        <is>
          <t>Reunião de alinhamento com equipe regional.</t>
        </is>
      </c>
      <c r="V6" s="4">
        <f>IF(A6="","",IF(J6&lt;I6,"Verificar hodômetro",IF(T6="Cancelado","Viagem cancelada","OK")))</f>
        <v/>
      </c>
    </row>
    <row r="7">
      <c r="A7" s="4">
        <f>IF(B7="","",COUNT($B$5:B7))</f>
        <v/>
      </c>
      <c r="B7" s="5" t="n">
        <v>46056</v>
      </c>
      <c r="C7" s="6" t="inlineStr">
        <is>
          <t>Pedro Santos</t>
        </is>
      </c>
      <c r="D7" s="6" t="inlineStr">
        <is>
          <t>Renault Kwid</t>
        </is>
      </c>
      <c r="E7" s="7" t="inlineStr">
        <is>
          <t>BHZ3C25</t>
        </is>
      </c>
      <c r="F7" s="6" t="inlineStr">
        <is>
          <t>Belo Horizonte</t>
        </is>
      </c>
      <c r="G7" s="6" t="inlineStr">
        <is>
          <t>Contagem</t>
        </is>
      </c>
      <c r="H7" s="6" t="inlineStr">
        <is>
          <t>Entrega</t>
        </is>
      </c>
      <c r="I7" s="8" t="n">
        <v>88760</v>
      </c>
      <c r="J7" s="8" t="n">
        <v>88802</v>
      </c>
      <c r="K7" s="9">
        <f>IF(A7="","",IFERROR(J7-I7,0))</f>
        <v/>
      </c>
      <c r="L7" s="8" t="n">
        <v>5.8</v>
      </c>
      <c r="M7" s="10" t="n">
        <v>6.12</v>
      </c>
      <c r="N7" s="11">
        <f>IF(A7="","",IFERROR(L7*M7,0))</f>
        <v/>
      </c>
      <c r="O7" s="10" t="n">
        <v>0</v>
      </c>
      <c r="P7" s="10" t="n">
        <v>8</v>
      </c>
      <c r="Q7" s="10" t="n">
        <v>6.5</v>
      </c>
      <c r="R7" s="11">
        <f>IF(A7="","",SUM(N7:Q7))</f>
        <v/>
      </c>
      <c r="S7" s="12" t="n">
        <v>1</v>
      </c>
      <c r="T7" s="7" t="inlineStr">
        <is>
          <t>Concluído</t>
        </is>
      </c>
      <c r="U7" s="6" t="inlineStr">
        <is>
          <t>Entrega de materiais para cliente.</t>
        </is>
      </c>
      <c r="V7" s="4">
        <f>IF(A7="","",IF(J7&lt;I7,"Verificar hodômetro",IF(T7="Cancelado","Viagem cancelada","OK")))</f>
        <v/>
      </c>
    </row>
    <row r="8">
      <c r="A8" s="4">
        <f>IF(B8="","",COUNT($B$5:B8))</f>
        <v/>
      </c>
      <c r="B8" s="5" t="n">
        <v>46064</v>
      </c>
      <c r="C8" s="6" t="inlineStr">
        <is>
          <t>Ana Souza</t>
        </is>
      </c>
      <c r="D8" s="6" t="inlineStr">
        <is>
          <t>Volkswagen T-Cross</t>
        </is>
      </c>
      <c r="E8" s="7" t="inlineStr">
        <is>
          <t>CUR4D36</t>
        </is>
      </c>
      <c r="F8" s="6" t="inlineStr">
        <is>
          <t>Curitiba</t>
        </is>
      </c>
      <c r="G8" s="6" t="inlineStr">
        <is>
          <t>São José dos Pinhais</t>
        </is>
      </c>
      <c r="H8" s="6" t="inlineStr">
        <is>
          <t>Serviço externo</t>
        </is>
      </c>
      <c r="I8" s="8" t="n">
        <v>31650</v>
      </c>
      <c r="J8" s="8" t="n">
        <v>31682</v>
      </c>
      <c r="K8" s="9">
        <f>IF(A8="","",IFERROR(J8-I8,0))</f>
        <v/>
      </c>
      <c r="L8" s="8" t="n">
        <v>4.6</v>
      </c>
      <c r="M8" s="10" t="n">
        <v>6.29</v>
      </c>
      <c r="N8" s="11">
        <f>IF(A8="","",IFERROR(L8*M8,0))</f>
        <v/>
      </c>
      <c r="O8" s="10" t="n">
        <v>0</v>
      </c>
      <c r="P8" s="10" t="n">
        <v>12</v>
      </c>
      <c r="Q8" s="10" t="n">
        <v>0</v>
      </c>
      <c r="R8" s="11">
        <f>IF(A8="","",SUM(N8:Q8))</f>
        <v/>
      </c>
      <c r="S8" s="12" t="n">
        <v>1</v>
      </c>
      <c r="T8" s="7" t="inlineStr">
        <is>
          <t>Concluído</t>
        </is>
      </c>
      <c r="U8" s="6" t="inlineStr">
        <is>
          <t>Atendimento técnico programado.</t>
        </is>
      </c>
      <c r="V8" s="4">
        <f>IF(A8="","",IF(J8&lt;I8,"Verificar hodômetro",IF(T8="Cancelado","Viagem cancelada","OK")))</f>
        <v/>
      </c>
    </row>
    <row r="9">
      <c r="A9" s="4">
        <f>IF(B9="","",COUNT($B$5:B9))</f>
        <v/>
      </c>
      <c r="B9" s="5" t="n">
        <v>46073</v>
      </c>
      <c r="C9" s="6" t="inlineStr">
        <is>
          <t>Carlos Pereira</t>
        </is>
      </c>
      <c r="D9" s="6" t="inlineStr">
        <is>
          <t>Fiat Strada</t>
        </is>
      </c>
      <c r="E9" s="7" t="inlineStr">
        <is>
          <t>POA5E47</t>
        </is>
      </c>
      <c r="F9" s="6" t="inlineStr">
        <is>
          <t>Porto Alegre</t>
        </is>
      </c>
      <c r="G9" s="6" t="inlineStr">
        <is>
          <t>Canoas</t>
        </is>
      </c>
      <c r="H9" s="6" t="inlineStr">
        <is>
          <t>Visita a cliente</t>
        </is>
      </c>
      <c r="I9" s="8" t="n">
        <v>142900</v>
      </c>
      <c r="J9" s="8" t="n">
        <v>142928</v>
      </c>
      <c r="K9" s="9">
        <f>IF(A9="","",IFERROR(J9-I9,0))</f>
        <v/>
      </c>
      <c r="L9" s="8" t="n">
        <v>4.1</v>
      </c>
      <c r="M9" s="10" t="n">
        <v>6.35</v>
      </c>
      <c r="N9" s="11">
        <f>IF(A9="","",IFERROR(L9*M9,0))</f>
        <v/>
      </c>
      <c r="O9" s="10" t="n">
        <v>0</v>
      </c>
      <c r="P9" s="10" t="n">
        <v>10</v>
      </c>
      <c r="Q9" s="10" t="n">
        <v>0</v>
      </c>
      <c r="R9" s="11">
        <f>IF(A9="","",SUM(N9:Q9))</f>
        <v/>
      </c>
      <c r="S9" s="12" t="n">
        <v>1</v>
      </c>
      <c r="T9" s="7" t="inlineStr">
        <is>
          <t>Concluído</t>
        </is>
      </c>
      <c r="U9" s="6" t="inlineStr">
        <is>
          <t>Visita de acompanhamento pós-venda.</t>
        </is>
      </c>
      <c r="V9" s="4">
        <f>IF(A9="","",IF(J9&lt;I9,"Verificar hodômetro",IF(T9="Cancelado","Viagem cancelada","OK")))</f>
        <v/>
      </c>
    </row>
    <row r="10">
      <c r="A10" s="4">
        <f>IF(B10="","",COUNT($B$5:B10))</f>
        <v/>
      </c>
      <c r="B10" s="5" t="n">
        <v>46086</v>
      </c>
      <c r="C10" s="6" t="inlineStr">
        <is>
          <t>Juliana Costa</t>
        </is>
      </c>
      <c r="D10" s="6" t="inlineStr">
        <is>
          <t>Chevrolet Onix</t>
        </is>
      </c>
      <c r="E10" s="7" t="inlineStr">
        <is>
          <t>SSA6F58</t>
        </is>
      </c>
      <c r="F10" s="6" t="inlineStr">
        <is>
          <t>Salvador</t>
        </is>
      </c>
      <c r="G10" s="6" t="inlineStr">
        <is>
          <t>Feira de Santana</t>
        </is>
      </c>
      <c r="H10" s="6" t="inlineStr">
        <is>
          <t>Entrega</t>
        </is>
      </c>
      <c r="I10" s="8" t="n">
        <v>70410</v>
      </c>
      <c r="J10" s="8" t="n">
        <v>70516</v>
      </c>
      <c r="K10" s="9">
        <f>IF(A10="","",IFERROR(J10-I10,0))</f>
        <v/>
      </c>
      <c r="L10" s="8" t="n">
        <v>13.4</v>
      </c>
      <c r="M10" s="10" t="n">
        <v>6.18</v>
      </c>
      <c r="N10" s="11">
        <f>IF(A10="","",IFERROR(L10*M10,0))</f>
        <v/>
      </c>
      <c r="O10" s="10" t="n">
        <v>12.4</v>
      </c>
      <c r="P10" s="10" t="n">
        <v>15</v>
      </c>
      <c r="Q10" s="10" t="n">
        <v>9</v>
      </c>
      <c r="R10" s="11">
        <f>IF(A10="","",SUM(N10:Q10))</f>
        <v/>
      </c>
      <c r="S10" s="12" t="n">
        <v>1</v>
      </c>
      <c r="T10" s="7" t="inlineStr">
        <is>
          <t>Concluído</t>
        </is>
      </c>
      <c r="U10" s="6" t="inlineStr">
        <is>
          <t>Entrega de documentos e equipamentos.</t>
        </is>
      </c>
      <c r="V10" s="4">
        <f>IF(A10="","",IF(J10&lt;I10,"Verificar hodômetro",IF(T10="Cancelado","Viagem cancelada","OK")))</f>
        <v/>
      </c>
    </row>
    <row r="11">
      <c r="A11" s="4">
        <f>IF(B11="","",COUNT($B$5:B11))</f>
        <v/>
      </c>
      <c r="B11" s="5" t="n">
        <v>46094</v>
      </c>
      <c r="C11" s="6" t="inlineStr">
        <is>
          <t>Rafael Almeida</t>
        </is>
      </c>
      <c r="D11" s="6" t="inlineStr">
        <is>
          <t>Renault Kwid</t>
        </is>
      </c>
      <c r="E11" s="7" t="inlineStr">
        <is>
          <t>REC7G69</t>
        </is>
      </c>
      <c r="F11" s="6" t="inlineStr">
        <is>
          <t>Recife</t>
        </is>
      </c>
      <c r="G11" s="6" t="inlineStr">
        <is>
          <t>Olinda</t>
        </is>
      </c>
      <c r="H11" s="6" t="inlineStr">
        <is>
          <t>Reunião</t>
        </is>
      </c>
      <c r="I11" s="8" t="n">
        <v>56980</v>
      </c>
      <c r="J11" s="8" t="n">
        <v>57004</v>
      </c>
      <c r="K11" s="9">
        <f>IF(A11="","",IFERROR(J11-I11,0))</f>
        <v/>
      </c>
      <c r="L11" s="8" t="n">
        <v>3.6</v>
      </c>
      <c r="M11" s="10" t="n">
        <v>6.08</v>
      </c>
      <c r="N11" s="11">
        <f>IF(A11="","",IFERROR(L11*M11,0))</f>
        <v/>
      </c>
      <c r="O11" s="10" t="n">
        <v>0</v>
      </c>
      <c r="P11" s="10" t="n">
        <v>14</v>
      </c>
      <c r="Q11" s="10" t="n">
        <v>0</v>
      </c>
      <c r="R11" s="11">
        <f>IF(A11="","",SUM(N11:Q11))</f>
        <v/>
      </c>
      <c r="S11" s="12" t="n">
        <v>3</v>
      </c>
      <c r="T11" s="7" t="inlineStr">
        <is>
          <t>Concluído</t>
        </is>
      </c>
      <c r="U11" s="6" t="inlineStr">
        <is>
          <t>Reunião presencial de planejamento.</t>
        </is>
      </c>
      <c r="V11" s="4">
        <f>IF(A11="","",IF(J11&lt;I11,"Verificar hodômetro",IF(T11="Cancelado","Viagem cancelada","OK")))</f>
        <v/>
      </c>
    </row>
    <row r="12">
      <c r="A12" s="4">
        <f>IF(B12="","",COUNT($B$5:B12))</f>
        <v/>
      </c>
      <c r="B12" s="5" t="n">
        <v>46102</v>
      </c>
      <c r="C12" s="6" t="inlineStr">
        <is>
          <t>Camila Ferreira</t>
        </is>
      </c>
      <c r="D12" s="6" t="inlineStr">
        <is>
          <t>Volkswagen T-Cross</t>
        </is>
      </c>
      <c r="E12" s="7" t="inlineStr">
        <is>
          <t>FOR8H70</t>
        </is>
      </c>
      <c r="F12" s="6" t="inlineStr">
        <is>
          <t>Fortaleza</t>
        </is>
      </c>
      <c r="G12" s="6" t="inlineStr">
        <is>
          <t>Aquiraz</t>
        </is>
      </c>
      <c r="H12" s="6" t="inlineStr">
        <is>
          <t>Uso pessoal</t>
        </is>
      </c>
      <c r="I12" s="8" t="n">
        <v>22650</v>
      </c>
      <c r="J12" s="8" t="n">
        <v>22686</v>
      </c>
      <c r="K12" s="9">
        <f>IF(A12="","",IFERROR(J12-I12,0))</f>
        <v/>
      </c>
      <c r="L12" s="8" t="n">
        <v>5.2</v>
      </c>
      <c r="M12" s="10" t="n">
        <v>6.24</v>
      </c>
      <c r="N12" s="11">
        <f>IF(A12="","",IFERROR(L12*M12,0))</f>
        <v/>
      </c>
      <c r="O12" s="10" t="n">
        <v>0</v>
      </c>
      <c r="P12" s="10" t="n">
        <v>18</v>
      </c>
      <c r="Q12" s="10" t="n">
        <v>0</v>
      </c>
      <c r="R12" s="11">
        <f>IF(A12="","",SUM(N12:Q12))</f>
        <v/>
      </c>
      <c r="S12" s="12" t="n">
        <v>2</v>
      </c>
      <c r="T12" s="7" t="inlineStr">
        <is>
          <t>Planejado</t>
        </is>
      </c>
      <c r="U12" s="6" t="inlineStr">
        <is>
          <t>Deslocamento particular previsto.</t>
        </is>
      </c>
      <c r="V12" s="4">
        <f>IF(A12="","",IF(J12&lt;I12,"Verificar hodômetro",IF(T12="Cancelado","Viagem cancelada","OK")))</f>
        <v/>
      </c>
    </row>
    <row r="13">
      <c r="A13" s="4">
        <f>IF(B13="","",COUNT($B$5:B13))</f>
        <v/>
      </c>
      <c r="B13" s="5" t="n">
        <v>46120</v>
      </c>
      <c r="C13" s="6" t="inlineStr">
        <is>
          <t>Lucas Rodrigues</t>
        </is>
      </c>
      <c r="D13" s="6" t="inlineStr">
        <is>
          <t>Fiat Strada</t>
        </is>
      </c>
      <c r="E13" s="7" t="inlineStr">
        <is>
          <t>BSB9J81</t>
        </is>
      </c>
      <c r="F13" s="6" t="inlineStr">
        <is>
          <t>Brasília</t>
        </is>
      </c>
      <c r="G13" s="6" t="inlineStr">
        <is>
          <t>Goiânia</t>
        </is>
      </c>
      <c r="H13" s="6" t="inlineStr">
        <is>
          <t>Visita a cliente</t>
        </is>
      </c>
      <c r="I13" s="8" t="n">
        <v>119420</v>
      </c>
      <c r="J13" s="8" t="n">
        <v>119630</v>
      </c>
      <c r="K13" s="9">
        <f>IF(A13="","",IFERROR(J13-I13,0))</f>
        <v/>
      </c>
      <c r="L13" s="8" t="n">
        <v>25.8</v>
      </c>
      <c r="M13" s="10" t="n">
        <v>6.39</v>
      </c>
      <c r="N13" s="11">
        <f>IF(A13="","",IFERROR(L13*M13,0))</f>
        <v/>
      </c>
      <c r="O13" s="10" t="n">
        <v>28.5</v>
      </c>
      <c r="P13" s="10" t="n">
        <v>20</v>
      </c>
      <c r="Q13" s="10" t="n">
        <v>12</v>
      </c>
      <c r="R13" s="11">
        <f>IF(A13="","",SUM(N13:Q13))</f>
        <v/>
      </c>
      <c r="S13" s="12" t="n">
        <v>1</v>
      </c>
      <c r="T13" s="7" t="inlineStr">
        <is>
          <t>Concluído</t>
        </is>
      </c>
      <c r="U13" s="6" t="inlineStr">
        <is>
          <t>Visita comercial com apresentação de proposta.</t>
        </is>
      </c>
      <c r="V13" s="4">
        <f>IF(A13="","",IF(J13&lt;I13,"Verificar hodômetro",IF(T13="Cancelado","Viagem cancelada","OK")))</f>
        <v/>
      </c>
    </row>
    <row r="14">
      <c r="A14" s="4">
        <f>IF(B14="","",COUNT($B$5:B14))</f>
        <v/>
      </c>
      <c r="B14" s="5" t="n">
        <v>46129</v>
      </c>
      <c r="C14" s="6" t="inlineStr">
        <is>
          <t>Fernanda Lima</t>
        </is>
      </c>
      <c r="D14" s="6" t="inlineStr">
        <is>
          <t>Chevrolet Onix</t>
        </is>
      </c>
      <c r="E14" s="7" t="inlineStr">
        <is>
          <t>CPN0K92</t>
        </is>
      </c>
      <c r="F14" s="6" t="inlineStr">
        <is>
          <t>Campinas</t>
        </is>
      </c>
      <c r="G14" s="6" t="inlineStr">
        <is>
          <t>Jundiaí</t>
        </is>
      </c>
      <c r="H14" s="6" t="inlineStr">
        <is>
          <t>Serviço externo</t>
        </is>
      </c>
      <c r="I14" s="8" t="n"/>
      <c r="J14" s="8" t="n"/>
      <c r="K14" s="9">
        <f>IF(A14="","",IFERROR(J14-I14,0))</f>
        <v/>
      </c>
      <c r="L14" s="8" t="n"/>
      <c r="M14" s="10" t="n"/>
      <c r="N14" s="11">
        <f>IF(A14="","",IFERROR(L14*M14,0))</f>
        <v/>
      </c>
      <c r="O14" s="10" t="n"/>
      <c r="P14" s="10" t="n"/>
      <c r="Q14" s="10" t="n"/>
      <c r="R14" s="11">
        <f>IF(A14="","",SUM(N14:Q14))</f>
        <v/>
      </c>
      <c r="S14" s="12" t="n">
        <v>1</v>
      </c>
      <c r="T14" s="7" t="inlineStr">
        <is>
          <t>Cancelado</t>
        </is>
      </c>
      <c r="U14" s="6" t="inlineStr">
        <is>
          <t>Agenda cancelada antes da saída.</t>
        </is>
      </c>
      <c r="V14" s="4">
        <f>IF(A14="","",IF(J14&lt;I14,"Verificar hodômetro",IF(T14="Cancelado","Viagem cancelada","OK")))</f>
        <v/>
      </c>
    </row>
    <row r="15">
      <c r="A15" s="4">
        <f>IF(B15="","",COUNT($B$5:B15))</f>
        <v/>
      </c>
      <c r="B15" s="5" t="n"/>
      <c r="C15" s="6" t="n"/>
      <c r="D15" s="6" t="n"/>
      <c r="E15" s="7" t="n"/>
      <c r="F15" s="6" t="n"/>
      <c r="G15" s="6" t="n"/>
      <c r="H15" s="6" t="n"/>
      <c r="I15" s="8" t="n"/>
      <c r="J15" s="8" t="n"/>
      <c r="K15" s="9">
        <f>IF(A15="","",IFERROR(J15-I15,0))</f>
        <v/>
      </c>
      <c r="L15" s="8" t="n"/>
      <c r="M15" s="10" t="n"/>
      <c r="N15" s="11">
        <f>IF(A15="","",IFERROR(L15*M15,0))</f>
        <v/>
      </c>
      <c r="O15" s="10" t="n"/>
      <c r="P15" s="10" t="n"/>
      <c r="Q15" s="10" t="n"/>
      <c r="R15" s="11">
        <f>IF(A15="","",SUM(N15:Q15))</f>
        <v/>
      </c>
      <c r="S15" s="12" t="n"/>
      <c r="T15" s="7" t="n"/>
      <c r="U15" s="6" t="n"/>
      <c r="V15" s="4">
        <f>IF(A15="","",IF(J15&lt;I15,"Verificar hodômetro",IF(T15="Cancelado","Viagem cancelada","OK")))</f>
        <v/>
      </c>
    </row>
    <row r="16">
      <c r="A16" s="4">
        <f>IF(B16="","",COUNT($B$5:B16))</f>
        <v/>
      </c>
      <c r="B16" s="5" t="n"/>
      <c r="C16" s="6" t="n"/>
      <c r="D16" s="6" t="n"/>
      <c r="E16" s="7" t="n"/>
      <c r="F16" s="6" t="n"/>
      <c r="G16" s="6" t="n"/>
      <c r="H16" s="6" t="n"/>
      <c r="I16" s="8" t="n"/>
      <c r="J16" s="8" t="n"/>
      <c r="K16" s="9">
        <f>IF(A16="","",IFERROR(J16-I16,0))</f>
        <v/>
      </c>
      <c r="L16" s="8" t="n"/>
      <c r="M16" s="10" t="n"/>
      <c r="N16" s="11">
        <f>IF(A16="","",IFERROR(L16*M16,0))</f>
        <v/>
      </c>
      <c r="O16" s="10" t="n"/>
      <c r="P16" s="10" t="n"/>
      <c r="Q16" s="10" t="n"/>
      <c r="R16" s="11">
        <f>IF(A16="","",SUM(N16:Q16))</f>
        <v/>
      </c>
      <c r="S16" s="12" t="n"/>
      <c r="T16" s="7" t="n"/>
      <c r="U16" s="6" t="n"/>
      <c r="V16" s="4">
        <f>IF(A16="","",IF(J16&lt;I16,"Verificar hodômetro",IF(T16="Cancelado","Viagem cancelada","OK")))</f>
        <v/>
      </c>
    </row>
    <row r="17">
      <c r="A17" s="4">
        <f>IF(B17="","",COUNT($B$5:B17))</f>
        <v/>
      </c>
      <c r="B17" s="5" t="n"/>
      <c r="C17" s="6" t="n"/>
      <c r="D17" s="6" t="n"/>
      <c r="E17" s="7" t="n"/>
      <c r="F17" s="6" t="n"/>
      <c r="G17" s="6" t="n"/>
      <c r="H17" s="6" t="n"/>
      <c r="I17" s="8" t="n"/>
      <c r="J17" s="8" t="n"/>
      <c r="K17" s="9">
        <f>IF(A17="","",IFERROR(J17-I17,0))</f>
        <v/>
      </c>
      <c r="L17" s="8" t="n"/>
      <c r="M17" s="10" t="n"/>
      <c r="N17" s="11">
        <f>IF(A17="","",IFERROR(L17*M17,0))</f>
        <v/>
      </c>
      <c r="O17" s="10" t="n"/>
      <c r="P17" s="10" t="n"/>
      <c r="Q17" s="10" t="n"/>
      <c r="R17" s="11">
        <f>IF(A17="","",SUM(N17:Q17))</f>
        <v/>
      </c>
      <c r="S17" s="12" t="n"/>
      <c r="T17" s="7" t="n"/>
      <c r="U17" s="6" t="n"/>
      <c r="V17" s="4">
        <f>IF(A17="","",IF(J17&lt;I17,"Verificar hodômetro",IF(T17="Cancelado","Viagem cancelada","OK")))</f>
        <v/>
      </c>
    </row>
    <row r="18">
      <c r="A18" s="4">
        <f>IF(B18="","",COUNT($B$5:B18))</f>
        <v/>
      </c>
      <c r="B18" s="5" t="n"/>
      <c r="C18" s="6" t="n"/>
      <c r="D18" s="6" t="n"/>
      <c r="E18" s="7" t="n"/>
      <c r="F18" s="6" t="n"/>
      <c r="G18" s="6" t="n"/>
      <c r="H18" s="6" t="n"/>
      <c r="I18" s="8" t="n"/>
      <c r="J18" s="8" t="n"/>
      <c r="K18" s="9">
        <f>IF(A18="","",IFERROR(J18-I18,0))</f>
        <v/>
      </c>
      <c r="L18" s="8" t="n"/>
      <c r="M18" s="10" t="n"/>
      <c r="N18" s="11">
        <f>IF(A18="","",IFERROR(L18*M18,0))</f>
        <v/>
      </c>
      <c r="O18" s="10" t="n"/>
      <c r="P18" s="10" t="n"/>
      <c r="Q18" s="10" t="n"/>
      <c r="R18" s="11">
        <f>IF(A18="","",SUM(N18:Q18))</f>
        <v/>
      </c>
      <c r="S18" s="12" t="n"/>
      <c r="T18" s="7" t="n"/>
      <c r="U18" s="6" t="n"/>
      <c r="V18" s="4">
        <f>IF(A18="","",IF(J18&lt;I18,"Verificar hodômetro",IF(T18="Cancelado","Viagem cancelada","OK")))</f>
        <v/>
      </c>
    </row>
    <row r="19">
      <c r="A19" s="4">
        <f>IF(B19="","",COUNT($B$5:B19))</f>
        <v/>
      </c>
      <c r="B19" s="5" t="n"/>
      <c r="C19" s="6" t="n"/>
      <c r="D19" s="6" t="n"/>
      <c r="E19" s="7" t="n"/>
      <c r="F19" s="6" t="n"/>
      <c r="G19" s="6" t="n"/>
      <c r="H19" s="6" t="n"/>
      <c r="I19" s="8" t="n"/>
      <c r="J19" s="8" t="n"/>
      <c r="K19" s="9">
        <f>IF(A19="","",IFERROR(J19-I19,0))</f>
        <v/>
      </c>
      <c r="L19" s="8" t="n"/>
      <c r="M19" s="10" t="n"/>
      <c r="N19" s="11">
        <f>IF(A19="","",IFERROR(L19*M19,0))</f>
        <v/>
      </c>
      <c r="O19" s="10" t="n"/>
      <c r="P19" s="10" t="n"/>
      <c r="Q19" s="10" t="n"/>
      <c r="R19" s="11">
        <f>IF(A19="","",SUM(N19:Q19))</f>
        <v/>
      </c>
      <c r="S19" s="12" t="n"/>
      <c r="T19" s="7" t="n"/>
      <c r="U19" s="6" t="n"/>
      <c r="V19" s="4">
        <f>IF(A19="","",IF(J19&lt;I19,"Verificar hodômetro",IF(T19="Cancelado","Viagem cancelada","OK")))</f>
        <v/>
      </c>
    </row>
    <row r="20">
      <c r="A20" s="4">
        <f>IF(B20="","",COUNT($B$5:B20))</f>
        <v/>
      </c>
      <c r="B20" s="5" t="n"/>
      <c r="C20" s="6" t="n"/>
      <c r="D20" s="6" t="n"/>
      <c r="E20" s="7" t="n"/>
      <c r="F20" s="6" t="n"/>
      <c r="G20" s="6" t="n"/>
      <c r="H20" s="6" t="n"/>
      <c r="I20" s="8" t="n"/>
      <c r="J20" s="8" t="n"/>
      <c r="K20" s="9">
        <f>IF(A20="","",IFERROR(J20-I20,0))</f>
        <v/>
      </c>
      <c r="L20" s="8" t="n"/>
      <c r="M20" s="10" t="n"/>
      <c r="N20" s="11">
        <f>IF(A20="","",IFERROR(L20*M20,0))</f>
        <v/>
      </c>
      <c r="O20" s="10" t="n"/>
      <c r="P20" s="10" t="n"/>
      <c r="Q20" s="10" t="n"/>
      <c r="R20" s="11">
        <f>IF(A20="","",SUM(N20:Q20))</f>
        <v/>
      </c>
      <c r="S20" s="12" t="n"/>
      <c r="T20" s="7" t="n"/>
      <c r="U20" s="6" t="n"/>
      <c r="V20" s="4">
        <f>IF(A20="","",IF(J20&lt;I20,"Verificar hodômetro",IF(T20="Cancelado","Viagem cancelada","OK")))</f>
        <v/>
      </c>
    </row>
    <row r="21">
      <c r="A21" s="4">
        <f>IF(B21="","",COUNT($B$5:B21))</f>
        <v/>
      </c>
      <c r="B21" s="5" t="n"/>
      <c r="C21" s="6" t="n"/>
      <c r="D21" s="6" t="n"/>
      <c r="E21" s="7" t="n"/>
      <c r="F21" s="6" t="n"/>
      <c r="G21" s="6" t="n"/>
      <c r="H21" s="6" t="n"/>
      <c r="I21" s="8" t="n"/>
      <c r="J21" s="8" t="n"/>
      <c r="K21" s="9">
        <f>IF(A21="","",IFERROR(J21-I21,0))</f>
        <v/>
      </c>
      <c r="L21" s="8" t="n"/>
      <c r="M21" s="10" t="n"/>
      <c r="N21" s="11">
        <f>IF(A21="","",IFERROR(L21*M21,0))</f>
        <v/>
      </c>
      <c r="O21" s="10" t="n"/>
      <c r="P21" s="10" t="n"/>
      <c r="Q21" s="10" t="n"/>
      <c r="R21" s="11">
        <f>IF(A21="","",SUM(N21:Q21))</f>
        <v/>
      </c>
      <c r="S21" s="12" t="n"/>
      <c r="T21" s="7" t="n"/>
      <c r="U21" s="6" t="n"/>
      <c r="V21" s="4">
        <f>IF(A21="","",IF(J21&lt;I21,"Verificar hodômetro",IF(T21="Cancelado","Viagem cancelada","OK")))</f>
        <v/>
      </c>
    </row>
    <row r="22">
      <c r="A22" s="4">
        <f>IF(B22="","",COUNT($B$5:B22))</f>
        <v/>
      </c>
      <c r="B22" s="5" t="n"/>
      <c r="C22" s="6" t="n"/>
      <c r="D22" s="6" t="n"/>
      <c r="E22" s="7" t="n"/>
      <c r="F22" s="6" t="n"/>
      <c r="G22" s="6" t="n"/>
      <c r="H22" s="6" t="n"/>
      <c r="I22" s="8" t="n"/>
      <c r="J22" s="8" t="n"/>
      <c r="K22" s="9">
        <f>IF(A22="","",IFERROR(J22-I22,0))</f>
        <v/>
      </c>
      <c r="L22" s="8" t="n"/>
      <c r="M22" s="10" t="n"/>
      <c r="N22" s="11">
        <f>IF(A22="","",IFERROR(L22*M22,0))</f>
        <v/>
      </c>
      <c r="O22" s="10" t="n"/>
      <c r="P22" s="10" t="n"/>
      <c r="Q22" s="10" t="n"/>
      <c r="R22" s="11">
        <f>IF(A22="","",SUM(N22:Q22))</f>
        <v/>
      </c>
      <c r="S22" s="12" t="n"/>
      <c r="T22" s="7" t="n"/>
      <c r="U22" s="6" t="n"/>
      <c r="V22" s="4">
        <f>IF(A22="","",IF(J22&lt;I22,"Verificar hodômetro",IF(T22="Cancelado","Viagem cancelada","OK")))</f>
        <v/>
      </c>
    </row>
    <row r="23">
      <c r="A23" s="4">
        <f>IF(B23="","",COUNT($B$5:B23))</f>
        <v/>
      </c>
      <c r="B23" s="5" t="n"/>
      <c r="C23" s="6" t="n"/>
      <c r="D23" s="6" t="n"/>
      <c r="E23" s="7" t="n"/>
      <c r="F23" s="6" t="n"/>
      <c r="G23" s="6" t="n"/>
      <c r="H23" s="6" t="n"/>
      <c r="I23" s="8" t="n"/>
      <c r="J23" s="8" t="n"/>
      <c r="K23" s="9">
        <f>IF(A23="","",IFERROR(J23-I23,0))</f>
        <v/>
      </c>
      <c r="L23" s="8" t="n"/>
      <c r="M23" s="10" t="n"/>
      <c r="N23" s="11">
        <f>IF(A23="","",IFERROR(L23*M23,0))</f>
        <v/>
      </c>
      <c r="O23" s="10" t="n"/>
      <c r="P23" s="10" t="n"/>
      <c r="Q23" s="10" t="n"/>
      <c r="R23" s="11">
        <f>IF(A23="","",SUM(N23:Q23))</f>
        <v/>
      </c>
      <c r="S23" s="12" t="n"/>
      <c r="T23" s="7" t="n"/>
      <c r="U23" s="6" t="n"/>
      <c r="V23" s="4">
        <f>IF(A23="","",IF(J23&lt;I23,"Verificar hodômetro",IF(T23="Cancelado","Viagem cancelada","OK")))</f>
        <v/>
      </c>
    </row>
    <row r="24">
      <c r="A24" s="4">
        <f>IF(B24="","",COUNT($B$5:B24))</f>
        <v/>
      </c>
      <c r="B24" s="5" t="n"/>
      <c r="C24" s="6" t="n"/>
      <c r="D24" s="6" t="n"/>
      <c r="E24" s="7" t="n"/>
      <c r="F24" s="6" t="n"/>
      <c r="G24" s="6" t="n"/>
      <c r="H24" s="6" t="n"/>
      <c r="I24" s="8" t="n"/>
      <c r="J24" s="8" t="n"/>
      <c r="K24" s="9">
        <f>IF(A24="","",IFERROR(J24-I24,0))</f>
        <v/>
      </c>
      <c r="L24" s="8" t="n"/>
      <c r="M24" s="10" t="n"/>
      <c r="N24" s="11">
        <f>IF(A24="","",IFERROR(L24*M24,0))</f>
        <v/>
      </c>
      <c r="O24" s="10" t="n"/>
      <c r="P24" s="10" t="n"/>
      <c r="Q24" s="10" t="n"/>
      <c r="R24" s="11">
        <f>IF(A24="","",SUM(N24:Q24))</f>
        <v/>
      </c>
      <c r="S24" s="12" t="n"/>
      <c r="T24" s="7" t="n"/>
      <c r="U24" s="6" t="n"/>
      <c r="V24" s="4">
        <f>IF(A24="","",IF(J24&lt;I24,"Verificar hodômetro",IF(T24="Cancelado","Viagem cancelada","OK")))</f>
        <v/>
      </c>
    </row>
    <row r="25">
      <c r="A25" s="4">
        <f>IF(B25="","",COUNT($B$5:B25))</f>
        <v/>
      </c>
      <c r="B25" s="5" t="n"/>
      <c r="C25" s="6" t="n"/>
      <c r="D25" s="6" t="n"/>
      <c r="E25" s="7" t="n"/>
      <c r="F25" s="6" t="n"/>
      <c r="G25" s="6" t="n"/>
      <c r="H25" s="6" t="n"/>
      <c r="I25" s="8" t="n"/>
      <c r="J25" s="8" t="n"/>
      <c r="K25" s="9">
        <f>IF(A25="","",IFERROR(J25-I25,0))</f>
        <v/>
      </c>
      <c r="L25" s="8" t="n"/>
      <c r="M25" s="10" t="n"/>
      <c r="N25" s="11">
        <f>IF(A25="","",IFERROR(L25*M25,0))</f>
        <v/>
      </c>
      <c r="O25" s="10" t="n"/>
      <c r="P25" s="10" t="n"/>
      <c r="Q25" s="10" t="n"/>
      <c r="R25" s="11">
        <f>IF(A25="","",SUM(N25:Q25))</f>
        <v/>
      </c>
      <c r="S25" s="12" t="n"/>
      <c r="T25" s="7" t="n"/>
      <c r="U25" s="6" t="n"/>
      <c r="V25" s="4">
        <f>IF(A25="","",IF(J25&lt;I25,"Verificar hodômetro",IF(T25="Cancelado","Viagem cancelada","OK")))</f>
        <v/>
      </c>
    </row>
    <row r="26">
      <c r="A26" s="4">
        <f>IF(B26="","",COUNT($B$5:B26))</f>
        <v/>
      </c>
      <c r="B26" s="5" t="n"/>
      <c r="C26" s="6" t="n"/>
      <c r="D26" s="6" t="n"/>
      <c r="E26" s="7" t="n"/>
      <c r="F26" s="6" t="n"/>
      <c r="G26" s="6" t="n"/>
      <c r="H26" s="6" t="n"/>
      <c r="I26" s="8" t="n"/>
      <c r="J26" s="8" t="n"/>
      <c r="K26" s="9">
        <f>IF(A26="","",IFERROR(J26-I26,0))</f>
        <v/>
      </c>
      <c r="L26" s="8" t="n"/>
      <c r="M26" s="10" t="n"/>
      <c r="N26" s="11">
        <f>IF(A26="","",IFERROR(L26*M26,0))</f>
        <v/>
      </c>
      <c r="O26" s="10" t="n"/>
      <c r="P26" s="10" t="n"/>
      <c r="Q26" s="10" t="n"/>
      <c r="R26" s="11">
        <f>IF(A26="","",SUM(N26:Q26))</f>
        <v/>
      </c>
      <c r="S26" s="12" t="n"/>
      <c r="T26" s="7" t="n"/>
      <c r="U26" s="6" t="n"/>
      <c r="V26" s="4">
        <f>IF(A26="","",IF(J26&lt;I26,"Verificar hodômetro",IF(T26="Cancelado","Viagem cancelada","OK")))</f>
        <v/>
      </c>
    </row>
    <row r="27">
      <c r="A27" s="4">
        <f>IF(B27="","",COUNT($B$5:B27))</f>
        <v/>
      </c>
      <c r="B27" s="5" t="n"/>
      <c r="C27" s="6" t="n"/>
      <c r="D27" s="6" t="n"/>
      <c r="E27" s="7" t="n"/>
      <c r="F27" s="6" t="n"/>
      <c r="G27" s="6" t="n"/>
      <c r="H27" s="6" t="n"/>
      <c r="I27" s="8" t="n"/>
      <c r="J27" s="8" t="n"/>
      <c r="K27" s="9">
        <f>IF(A27="","",IFERROR(J27-I27,0))</f>
        <v/>
      </c>
      <c r="L27" s="8" t="n"/>
      <c r="M27" s="10" t="n"/>
      <c r="N27" s="11">
        <f>IF(A27="","",IFERROR(L27*M27,0))</f>
        <v/>
      </c>
      <c r="O27" s="10" t="n"/>
      <c r="P27" s="10" t="n"/>
      <c r="Q27" s="10" t="n"/>
      <c r="R27" s="11">
        <f>IF(A27="","",SUM(N27:Q27))</f>
        <v/>
      </c>
      <c r="S27" s="12" t="n"/>
      <c r="T27" s="7" t="n"/>
      <c r="U27" s="6" t="n"/>
      <c r="V27" s="4">
        <f>IF(A27="","",IF(J27&lt;I27,"Verificar hodômetro",IF(T27="Cancelado","Viagem cancelada","OK")))</f>
        <v/>
      </c>
    </row>
    <row r="28">
      <c r="A28" s="4">
        <f>IF(B28="","",COUNT($B$5:B28))</f>
        <v/>
      </c>
      <c r="B28" s="5" t="n"/>
      <c r="C28" s="6" t="n"/>
      <c r="D28" s="6" t="n"/>
      <c r="E28" s="7" t="n"/>
      <c r="F28" s="6" t="n"/>
      <c r="G28" s="6" t="n"/>
      <c r="H28" s="6" t="n"/>
      <c r="I28" s="8" t="n"/>
      <c r="J28" s="8" t="n"/>
      <c r="K28" s="9">
        <f>IF(A28="","",IFERROR(J28-I28,0))</f>
        <v/>
      </c>
      <c r="L28" s="8" t="n"/>
      <c r="M28" s="10" t="n"/>
      <c r="N28" s="11">
        <f>IF(A28="","",IFERROR(L28*M28,0))</f>
        <v/>
      </c>
      <c r="O28" s="10" t="n"/>
      <c r="P28" s="10" t="n"/>
      <c r="Q28" s="10" t="n"/>
      <c r="R28" s="11">
        <f>IF(A28="","",SUM(N28:Q28))</f>
        <v/>
      </c>
      <c r="S28" s="12" t="n"/>
      <c r="T28" s="7" t="n"/>
      <c r="U28" s="6" t="n"/>
      <c r="V28" s="4">
        <f>IF(A28="","",IF(J28&lt;I28,"Verificar hodômetro",IF(T28="Cancelado","Viagem cancelada","OK")))</f>
        <v/>
      </c>
    </row>
    <row r="29">
      <c r="A29" s="4">
        <f>IF(B29="","",COUNT($B$5:B29))</f>
        <v/>
      </c>
      <c r="B29" s="5" t="n"/>
      <c r="C29" s="6" t="n"/>
      <c r="D29" s="6" t="n"/>
      <c r="E29" s="7" t="n"/>
      <c r="F29" s="6" t="n"/>
      <c r="G29" s="6" t="n"/>
      <c r="H29" s="6" t="n"/>
      <c r="I29" s="8" t="n"/>
      <c r="J29" s="8" t="n"/>
      <c r="K29" s="9">
        <f>IF(A29="","",IFERROR(J29-I29,0))</f>
        <v/>
      </c>
      <c r="L29" s="8" t="n"/>
      <c r="M29" s="10" t="n"/>
      <c r="N29" s="11">
        <f>IF(A29="","",IFERROR(L29*M29,0))</f>
        <v/>
      </c>
      <c r="O29" s="10" t="n"/>
      <c r="P29" s="10" t="n"/>
      <c r="Q29" s="10" t="n"/>
      <c r="R29" s="11">
        <f>IF(A29="","",SUM(N29:Q29))</f>
        <v/>
      </c>
      <c r="S29" s="12" t="n"/>
      <c r="T29" s="7" t="n"/>
      <c r="U29" s="6" t="n"/>
      <c r="V29" s="4">
        <f>IF(A29="","",IF(J29&lt;I29,"Verificar hodômetro",IF(T29="Cancelado","Viagem cancelada","OK")))</f>
        <v/>
      </c>
    </row>
    <row r="30">
      <c r="A30" s="4">
        <f>IF(B30="","",COUNT($B$5:B30))</f>
        <v/>
      </c>
      <c r="B30" s="5" t="n"/>
      <c r="C30" s="6" t="n"/>
      <c r="D30" s="6" t="n"/>
      <c r="E30" s="7" t="n"/>
      <c r="F30" s="6" t="n"/>
      <c r="G30" s="6" t="n"/>
      <c r="H30" s="6" t="n"/>
      <c r="I30" s="8" t="n"/>
      <c r="J30" s="8" t="n"/>
      <c r="K30" s="9">
        <f>IF(A30="","",IFERROR(J30-I30,0))</f>
        <v/>
      </c>
      <c r="L30" s="8" t="n"/>
      <c r="M30" s="10" t="n"/>
      <c r="N30" s="11">
        <f>IF(A30="","",IFERROR(L30*M30,0))</f>
        <v/>
      </c>
      <c r="O30" s="10" t="n"/>
      <c r="P30" s="10" t="n"/>
      <c r="Q30" s="10" t="n"/>
      <c r="R30" s="11">
        <f>IF(A30="","",SUM(N30:Q30))</f>
        <v/>
      </c>
      <c r="S30" s="12" t="n"/>
      <c r="T30" s="7" t="n"/>
      <c r="U30" s="6" t="n"/>
      <c r="V30" s="4">
        <f>IF(A30="","",IF(J30&lt;I30,"Verificar hodômetro",IF(T30="Cancelado","Viagem cancelada","OK")))</f>
        <v/>
      </c>
    </row>
    <row r="31">
      <c r="A31" s="4">
        <f>IF(B31="","",COUNT($B$5:B31))</f>
        <v/>
      </c>
      <c r="B31" s="5" t="n"/>
      <c r="C31" s="6" t="n"/>
      <c r="D31" s="6" t="n"/>
      <c r="E31" s="7" t="n"/>
      <c r="F31" s="6" t="n"/>
      <c r="G31" s="6" t="n"/>
      <c r="H31" s="6" t="n"/>
      <c r="I31" s="8" t="n"/>
      <c r="J31" s="8" t="n"/>
      <c r="K31" s="9">
        <f>IF(A31="","",IFERROR(J31-I31,0))</f>
        <v/>
      </c>
      <c r="L31" s="8" t="n"/>
      <c r="M31" s="10" t="n"/>
      <c r="N31" s="11">
        <f>IF(A31="","",IFERROR(L31*M31,0))</f>
        <v/>
      </c>
      <c r="O31" s="10" t="n"/>
      <c r="P31" s="10" t="n"/>
      <c r="Q31" s="10" t="n"/>
      <c r="R31" s="11">
        <f>IF(A31="","",SUM(N31:Q31))</f>
        <v/>
      </c>
      <c r="S31" s="12" t="n"/>
      <c r="T31" s="7" t="n"/>
      <c r="U31" s="6" t="n"/>
      <c r="V31" s="4">
        <f>IF(A31="","",IF(J31&lt;I31,"Verificar hodômetro",IF(T31="Cancelado","Viagem cancelada","OK")))</f>
        <v/>
      </c>
    </row>
    <row r="32">
      <c r="A32" s="4">
        <f>IF(B32="","",COUNT($B$5:B32))</f>
        <v/>
      </c>
      <c r="B32" s="5" t="n"/>
      <c r="C32" s="6" t="n"/>
      <c r="D32" s="6" t="n"/>
      <c r="E32" s="7" t="n"/>
      <c r="F32" s="6" t="n"/>
      <c r="G32" s="6" t="n"/>
      <c r="H32" s="6" t="n"/>
      <c r="I32" s="8" t="n"/>
      <c r="J32" s="8" t="n"/>
      <c r="K32" s="9">
        <f>IF(A32="","",IFERROR(J32-I32,0))</f>
        <v/>
      </c>
      <c r="L32" s="8" t="n"/>
      <c r="M32" s="10" t="n"/>
      <c r="N32" s="11">
        <f>IF(A32="","",IFERROR(L32*M32,0))</f>
        <v/>
      </c>
      <c r="O32" s="10" t="n"/>
      <c r="P32" s="10" t="n"/>
      <c r="Q32" s="10" t="n"/>
      <c r="R32" s="11">
        <f>IF(A32="","",SUM(N32:Q32))</f>
        <v/>
      </c>
      <c r="S32" s="12" t="n"/>
      <c r="T32" s="7" t="n"/>
      <c r="U32" s="6" t="n"/>
      <c r="V32" s="4">
        <f>IF(A32="","",IF(J32&lt;I32,"Verificar hodômetro",IF(T32="Cancelado","Viagem cancelada","OK")))</f>
        <v/>
      </c>
    </row>
    <row r="33">
      <c r="A33" s="4">
        <f>IF(B33="","",COUNT($B$5:B33))</f>
        <v/>
      </c>
      <c r="B33" s="5" t="n"/>
      <c r="C33" s="6" t="n"/>
      <c r="D33" s="6" t="n"/>
      <c r="E33" s="7" t="n"/>
      <c r="F33" s="6" t="n"/>
      <c r="G33" s="6" t="n"/>
      <c r="H33" s="6" t="n"/>
      <c r="I33" s="8" t="n"/>
      <c r="J33" s="8" t="n"/>
      <c r="K33" s="9">
        <f>IF(A33="","",IFERROR(J33-I33,0))</f>
        <v/>
      </c>
      <c r="L33" s="8" t="n"/>
      <c r="M33" s="10" t="n"/>
      <c r="N33" s="11">
        <f>IF(A33="","",IFERROR(L33*M33,0))</f>
        <v/>
      </c>
      <c r="O33" s="10" t="n"/>
      <c r="P33" s="10" t="n"/>
      <c r="Q33" s="10" t="n"/>
      <c r="R33" s="11">
        <f>IF(A33="","",SUM(N33:Q33))</f>
        <v/>
      </c>
      <c r="S33" s="12" t="n"/>
      <c r="T33" s="7" t="n"/>
      <c r="U33" s="6" t="n"/>
      <c r="V33" s="4">
        <f>IF(A33="","",IF(J33&lt;I33,"Verificar hodômetro",IF(T33="Cancelado","Viagem cancelada","OK")))</f>
        <v/>
      </c>
    </row>
    <row r="34">
      <c r="A34" s="4">
        <f>IF(B34="","",COUNT($B$5:B34))</f>
        <v/>
      </c>
      <c r="B34" s="5" t="n"/>
      <c r="C34" s="6" t="n"/>
      <c r="D34" s="6" t="n"/>
      <c r="E34" s="7" t="n"/>
      <c r="F34" s="6" t="n"/>
      <c r="G34" s="6" t="n"/>
      <c r="H34" s="6" t="n"/>
      <c r="I34" s="8" t="n"/>
      <c r="J34" s="8" t="n"/>
      <c r="K34" s="9">
        <f>IF(A34="","",IFERROR(J34-I34,0))</f>
        <v/>
      </c>
      <c r="L34" s="8" t="n"/>
      <c r="M34" s="10" t="n"/>
      <c r="N34" s="11">
        <f>IF(A34="","",IFERROR(L34*M34,0))</f>
        <v/>
      </c>
      <c r="O34" s="10" t="n"/>
      <c r="P34" s="10" t="n"/>
      <c r="Q34" s="10" t="n"/>
      <c r="R34" s="11">
        <f>IF(A34="","",SUM(N34:Q34))</f>
        <v/>
      </c>
      <c r="S34" s="12" t="n"/>
      <c r="T34" s="7" t="n"/>
      <c r="U34" s="6" t="n"/>
      <c r="V34" s="4">
        <f>IF(A34="","",IF(J34&lt;I34,"Verificar hodômetro",IF(T34="Cancelado","Viagem cancelada","OK")))</f>
        <v/>
      </c>
    </row>
    <row r="35">
      <c r="A35" s="4">
        <f>IF(B35="","",COUNT($B$5:B35))</f>
        <v/>
      </c>
      <c r="B35" s="5" t="n"/>
      <c r="C35" s="6" t="n"/>
      <c r="D35" s="6" t="n"/>
      <c r="E35" s="7" t="n"/>
      <c r="F35" s="6" t="n"/>
      <c r="G35" s="6" t="n"/>
      <c r="H35" s="6" t="n"/>
      <c r="I35" s="8" t="n"/>
      <c r="J35" s="8" t="n"/>
      <c r="K35" s="9">
        <f>IF(A35="","",IFERROR(J35-I35,0))</f>
        <v/>
      </c>
      <c r="L35" s="8" t="n"/>
      <c r="M35" s="10" t="n"/>
      <c r="N35" s="11">
        <f>IF(A35="","",IFERROR(L35*M35,0))</f>
        <v/>
      </c>
      <c r="O35" s="10" t="n"/>
      <c r="P35" s="10" t="n"/>
      <c r="Q35" s="10" t="n"/>
      <c r="R35" s="11">
        <f>IF(A35="","",SUM(N35:Q35))</f>
        <v/>
      </c>
      <c r="S35" s="12" t="n"/>
      <c r="T35" s="7" t="n"/>
      <c r="U35" s="6" t="n"/>
      <c r="V35" s="4">
        <f>IF(A35="","",IF(J35&lt;I35,"Verificar hodômetro",IF(T35="Cancelado","Viagem cancelada","OK")))</f>
        <v/>
      </c>
    </row>
    <row r="36">
      <c r="A36" s="4">
        <f>IF(B36="","",COUNT($B$5:B36))</f>
        <v/>
      </c>
      <c r="B36" s="5" t="n"/>
      <c r="C36" s="6" t="n"/>
      <c r="D36" s="6" t="n"/>
      <c r="E36" s="7" t="n"/>
      <c r="F36" s="6" t="n"/>
      <c r="G36" s="6" t="n"/>
      <c r="H36" s="6" t="n"/>
      <c r="I36" s="8" t="n"/>
      <c r="J36" s="8" t="n"/>
      <c r="K36" s="9">
        <f>IF(A36="","",IFERROR(J36-I36,0))</f>
        <v/>
      </c>
      <c r="L36" s="8" t="n"/>
      <c r="M36" s="10" t="n"/>
      <c r="N36" s="11">
        <f>IF(A36="","",IFERROR(L36*M36,0))</f>
        <v/>
      </c>
      <c r="O36" s="10" t="n"/>
      <c r="P36" s="10" t="n"/>
      <c r="Q36" s="10" t="n"/>
      <c r="R36" s="11">
        <f>IF(A36="","",SUM(N36:Q36))</f>
        <v/>
      </c>
      <c r="S36" s="12" t="n"/>
      <c r="T36" s="7" t="n"/>
      <c r="U36" s="6" t="n"/>
      <c r="V36" s="4">
        <f>IF(A36="","",IF(J36&lt;I36,"Verificar hodômetro",IF(T36="Cancelado","Viagem cancelada","OK")))</f>
        <v/>
      </c>
    </row>
    <row r="37">
      <c r="A37" s="4">
        <f>IF(B37="","",COUNT($B$5:B37))</f>
        <v/>
      </c>
      <c r="B37" s="5" t="n"/>
      <c r="C37" s="6" t="n"/>
      <c r="D37" s="6" t="n"/>
      <c r="E37" s="7" t="n"/>
      <c r="F37" s="6" t="n"/>
      <c r="G37" s="6" t="n"/>
      <c r="H37" s="6" t="n"/>
      <c r="I37" s="8" t="n"/>
      <c r="J37" s="8" t="n"/>
      <c r="K37" s="9">
        <f>IF(A37="","",IFERROR(J37-I37,0))</f>
        <v/>
      </c>
      <c r="L37" s="8" t="n"/>
      <c r="M37" s="10" t="n"/>
      <c r="N37" s="11">
        <f>IF(A37="","",IFERROR(L37*M37,0))</f>
        <v/>
      </c>
      <c r="O37" s="10" t="n"/>
      <c r="P37" s="10" t="n"/>
      <c r="Q37" s="10" t="n"/>
      <c r="R37" s="11">
        <f>IF(A37="","",SUM(N37:Q37))</f>
        <v/>
      </c>
      <c r="S37" s="12" t="n"/>
      <c r="T37" s="7" t="n"/>
      <c r="U37" s="6" t="n"/>
      <c r="V37" s="4">
        <f>IF(A37="","",IF(J37&lt;I37,"Verificar hodômetro",IF(T37="Cancelado","Viagem cancelada","OK")))</f>
        <v/>
      </c>
    </row>
    <row r="38">
      <c r="A38" s="4">
        <f>IF(B38="","",COUNT($B$5:B38))</f>
        <v/>
      </c>
      <c r="B38" s="5" t="n"/>
      <c r="C38" s="6" t="n"/>
      <c r="D38" s="6" t="n"/>
      <c r="E38" s="7" t="n"/>
      <c r="F38" s="6" t="n"/>
      <c r="G38" s="6" t="n"/>
      <c r="H38" s="6" t="n"/>
      <c r="I38" s="8" t="n"/>
      <c r="J38" s="8" t="n"/>
      <c r="K38" s="9">
        <f>IF(A38="","",IFERROR(J38-I38,0))</f>
        <v/>
      </c>
      <c r="L38" s="8" t="n"/>
      <c r="M38" s="10" t="n"/>
      <c r="N38" s="11">
        <f>IF(A38="","",IFERROR(L38*M38,0))</f>
        <v/>
      </c>
      <c r="O38" s="10" t="n"/>
      <c r="P38" s="10" t="n"/>
      <c r="Q38" s="10" t="n"/>
      <c r="R38" s="11">
        <f>IF(A38="","",SUM(N38:Q38))</f>
        <v/>
      </c>
      <c r="S38" s="12" t="n"/>
      <c r="T38" s="7" t="n"/>
      <c r="U38" s="6" t="n"/>
      <c r="V38" s="4">
        <f>IF(A38="","",IF(J38&lt;I38,"Verificar hodômetro",IF(T38="Cancelado","Viagem cancelada","OK")))</f>
        <v/>
      </c>
    </row>
    <row r="39">
      <c r="A39" s="4">
        <f>IF(B39="","",COUNT($B$5:B39))</f>
        <v/>
      </c>
      <c r="B39" s="5" t="n"/>
      <c r="C39" s="6" t="n"/>
      <c r="D39" s="6" t="n"/>
      <c r="E39" s="7" t="n"/>
      <c r="F39" s="6" t="n"/>
      <c r="G39" s="6" t="n"/>
      <c r="H39" s="6" t="n"/>
      <c r="I39" s="8" t="n"/>
      <c r="J39" s="8" t="n"/>
      <c r="K39" s="9">
        <f>IF(A39="","",IFERROR(J39-I39,0))</f>
        <v/>
      </c>
      <c r="L39" s="8" t="n"/>
      <c r="M39" s="10" t="n"/>
      <c r="N39" s="11">
        <f>IF(A39="","",IFERROR(L39*M39,0))</f>
        <v/>
      </c>
      <c r="O39" s="10" t="n"/>
      <c r="P39" s="10" t="n"/>
      <c r="Q39" s="10" t="n"/>
      <c r="R39" s="11">
        <f>IF(A39="","",SUM(N39:Q39))</f>
        <v/>
      </c>
      <c r="S39" s="12" t="n"/>
      <c r="T39" s="7" t="n"/>
      <c r="U39" s="6" t="n"/>
      <c r="V39" s="4">
        <f>IF(A39="","",IF(J39&lt;I39,"Verificar hodômetro",IF(T39="Cancelado","Viagem cancelada","OK")))</f>
        <v/>
      </c>
    </row>
    <row r="40">
      <c r="A40" s="4">
        <f>IF(B40="","",COUNT($B$5:B40))</f>
        <v/>
      </c>
      <c r="B40" s="5" t="n"/>
      <c r="C40" s="6" t="n"/>
      <c r="D40" s="6" t="n"/>
      <c r="E40" s="7" t="n"/>
      <c r="F40" s="6" t="n"/>
      <c r="G40" s="6" t="n"/>
      <c r="H40" s="6" t="n"/>
      <c r="I40" s="8" t="n"/>
      <c r="J40" s="8" t="n"/>
      <c r="K40" s="9">
        <f>IF(A40="","",IFERROR(J40-I40,0))</f>
        <v/>
      </c>
      <c r="L40" s="8" t="n"/>
      <c r="M40" s="10" t="n"/>
      <c r="N40" s="11">
        <f>IF(A40="","",IFERROR(L40*M40,0))</f>
        <v/>
      </c>
      <c r="O40" s="10" t="n"/>
      <c r="P40" s="10" t="n"/>
      <c r="Q40" s="10" t="n"/>
      <c r="R40" s="11">
        <f>IF(A40="","",SUM(N40:Q40))</f>
        <v/>
      </c>
      <c r="S40" s="12" t="n"/>
      <c r="T40" s="7" t="n"/>
      <c r="U40" s="6" t="n"/>
      <c r="V40" s="4">
        <f>IF(A40="","",IF(J40&lt;I40,"Verificar hodômetro",IF(T40="Cancelado","Viagem cancelada","OK")))</f>
        <v/>
      </c>
    </row>
    <row r="41">
      <c r="A41" s="4">
        <f>IF(B41="","",COUNT($B$5:B41))</f>
        <v/>
      </c>
      <c r="B41" s="5" t="n"/>
      <c r="C41" s="6" t="n"/>
      <c r="D41" s="6" t="n"/>
      <c r="E41" s="7" t="n"/>
      <c r="F41" s="6" t="n"/>
      <c r="G41" s="6" t="n"/>
      <c r="H41" s="6" t="n"/>
      <c r="I41" s="8" t="n"/>
      <c r="J41" s="8" t="n"/>
      <c r="K41" s="9">
        <f>IF(A41="","",IFERROR(J41-I41,0))</f>
        <v/>
      </c>
      <c r="L41" s="8" t="n"/>
      <c r="M41" s="10" t="n"/>
      <c r="N41" s="11">
        <f>IF(A41="","",IFERROR(L41*M41,0))</f>
        <v/>
      </c>
      <c r="O41" s="10" t="n"/>
      <c r="P41" s="10" t="n"/>
      <c r="Q41" s="10" t="n"/>
      <c r="R41" s="11">
        <f>IF(A41="","",SUM(N41:Q41))</f>
        <v/>
      </c>
      <c r="S41" s="12" t="n"/>
      <c r="T41" s="7" t="n"/>
      <c r="U41" s="6" t="n"/>
      <c r="V41" s="4">
        <f>IF(A41="","",IF(J41&lt;I41,"Verificar hodômetro",IF(T41="Cancelado","Viagem cancelada","OK")))</f>
        <v/>
      </c>
    </row>
    <row r="42">
      <c r="A42" s="4">
        <f>IF(B42="","",COUNT($B$5:B42))</f>
        <v/>
      </c>
      <c r="B42" s="5" t="n"/>
      <c r="C42" s="6" t="n"/>
      <c r="D42" s="6" t="n"/>
      <c r="E42" s="7" t="n"/>
      <c r="F42" s="6" t="n"/>
      <c r="G42" s="6" t="n"/>
      <c r="H42" s="6" t="n"/>
      <c r="I42" s="8" t="n"/>
      <c r="J42" s="8" t="n"/>
      <c r="K42" s="9">
        <f>IF(A42="","",IFERROR(J42-I42,0))</f>
        <v/>
      </c>
      <c r="L42" s="8" t="n"/>
      <c r="M42" s="10" t="n"/>
      <c r="N42" s="11">
        <f>IF(A42="","",IFERROR(L42*M42,0))</f>
        <v/>
      </c>
      <c r="O42" s="10" t="n"/>
      <c r="P42" s="10" t="n"/>
      <c r="Q42" s="10" t="n"/>
      <c r="R42" s="11">
        <f>IF(A42="","",SUM(N42:Q42))</f>
        <v/>
      </c>
      <c r="S42" s="12" t="n"/>
      <c r="T42" s="7" t="n"/>
      <c r="U42" s="6" t="n"/>
      <c r="V42" s="4">
        <f>IF(A42="","",IF(J42&lt;I42,"Verificar hodômetro",IF(T42="Cancelado","Viagem cancelada","OK")))</f>
        <v/>
      </c>
    </row>
    <row r="43">
      <c r="A43" s="4">
        <f>IF(B43="","",COUNT($B$5:B43))</f>
        <v/>
      </c>
      <c r="B43" s="5" t="n"/>
      <c r="C43" s="6" t="n"/>
      <c r="D43" s="6" t="n"/>
      <c r="E43" s="7" t="n"/>
      <c r="F43" s="6" t="n"/>
      <c r="G43" s="6" t="n"/>
      <c r="H43" s="6" t="n"/>
      <c r="I43" s="8" t="n"/>
      <c r="J43" s="8" t="n"/>
      <c r="K43" s="9">
        <f>IF(A43="","",IFERROR(J43-I43,0))</f>
        <v/>
      </c>
      <c r="L43" s="8" t="n"/>
      <c r="M43" s="10" t="n"/>
      <c r="N43" s="11">
        <f>IF(A43="","",IFERROR(L43*M43,0))</f>
        <v/>
      </c>
      <c r="O43" s="10" t="n"/>
      <c r="P43" s="10" t="n"/>
      <c r="Q43" s="10" t="n"/>
      <c r="R43" s="11">
        <f>IF(A43="","",SUM(N43:Q43))</f>
        <v/>
      </c>
      <c r="S43" s="12" t="n"/>
      <c r="T43" s="7" t="n"/>
      <c r="U43" s="6" t="n"/>
      <c r="V43" s="4">
        <f>IF(A43="","",IF(J43&lt;I43,"Verificar hodômetro",IF(T43="Cancelado","Viagem cancelada","OK")))</f>
        <v/>
      </c>
    </row>
    <row r="44">
      <c r="A44" s="4">
        <f>IF(B44="","",COUNT($B$5:B44))</f>
        <v/>
      </c>
      <c r="B44" s="5" t="n"/>
      <c r="C44" s="6" t="n"/>
      <c r="D44" s="6" t="n"/>
      <c r="E44" s="7" t="n"/>
      <c r="F44" s="6" t="n"/>
      <c r="G44" s="6" t="n"/>
      <c r="H44" s="6" t="n"/>
      <c r="I44" s="8" t="n"/>
      <c r="J44" s="8" t="n"/>
      <c r="K44" s="9">
        <f>IF(A44="","",IFERROR(J44-I44,0))</f>
        <v/>
      </c>
      <c r="L44" s="8" t="n"/>
      <c r="M44" s="10" t="n"/>
      <c r="N44" s="11">
        <f>IF(A44="","",IFERROR(L44*M44,0))</f>
        <v/>
      </c>
      <c r="O44" s="10" t="n"/>
      <c r="P44" s="10" t="n"/>
      <c r="Q44" s="10" t="n"/>
      <c r="R44" s="11">
        <f>IF(A44="","",SUM(N44:Q44))</f>
        <v/>
      </c>
      <c r="S44" s="12" t="n"/>
      <c r="T44" s="7" t="n"/>
      <c r="U44" s="6" t="n"/>
      <c r="V44" s="4">
        <f>IF(A44="","",IF(J44&lt;I44,"Verificar hodômetro",IF(T44="Cancelado","Viagem cancelada","OK")))</f>
        <v/>
      </c>
    </row>
    <row r="45">
      <c r="A45" s="4">
        <f>IF(B45="","",COUNT($B$5:B45))</f>
        <v/>
      </c>
      <c r="B45" s="5" t="n"/>
      <c r="C45" s="6" t="n"/>
      <c r="D45" s="6" t="n"/>
      <c r="E45" s="7" t="n"/>
      <c r="F45" s="6" t="n"/>
      <c r="G45" s="6" t="n"/>
      <c r="H45" s="6" t="n"/>
      <c r="I45" s="8" t="n"/>
      <c r="J45" s="8" t="n"/>
      <c r="K45" s="9">
        <f>IF(A45="","",IFERROR(J45-I45,0))</f>
        <v/>
      </c>
      <c r="L45" s="8" t="n"/>
      <c r="M45" s="10" t="n"/>
      <c r="N45" s="11">
        <f>IF(A45="","",IFERROR(L45*M45,0))</f>
        <v/>
      </c>
      <c r="O45" s="10" t="n"/>
      <c r="P45" s="10" t="n"/>
      <c r="Q45" s="10" t="n"/>
      <c r="R45" s="11">
        <f>IF(A45="","",SUM(N45:Q45))</f>
        <v/>
      </c>
      <c r="S45" s="12" t="n"/>
      <c r="T45" s="7" t="n"/>
      <c r="U45" s="6" t="n"/>
      <c r="V45" s="4">
        <f>IF(A45="","",IF(J45&lt;I45,"Verificar hodômetro",IF(T45="Cancelado","Viagem cancelada","OK")))</f>
        <v/>
      </c>
    </row>
    <row r="46">
      <c r="A46" s="4">
        <f>IF(B46="","",COUNT($B$5:B46))</f>
        <v/>
      </c>
      <c r="B46" s="5" t="n"/>
      <c r="C46" s="6" t="n"/>
      <c r="D46" s="6" t="n"/>
      <c r="E46" s="7" t="n"/>
      <c r="F46" s="6" t="n"/>
      <c r="G46" s="6" t="n"/>
      <c r="H46" s="6" t="n"/>
      <c r="I46" s="8" t="n"/>
      <c r="J46" s="8" t="n"/>
      <c r="K46" s="9">
        <f>IF(A46="","",IFERROR(J46-I46,0))</f>
        <v/>
      </c>
      <c r="L46" s="8" t="n"/>
      <c r="M46" s="10" t="n"/>
      <c r="N46" s="11">
        <f>IF(A46="","",IFERROR(L46*M46,0))</f>
        <v/>
      </c>
      <c r="O46" s="10" t="n"/>
      <c r="P46" s="10" t="n"/>
      <c r="Q46" s="10" t="n"/>
      <c r="R46" s="11">
        <f>IF(A46="","",SUM(N46:Q46))</f>
        <v/>
      </c>
      <c r="S46" s="12" t="n"/>
      <c r="T46" s="7" t="n"/>
      <c r="U46" s="6" t="n"/>
      <c r="V46" s="4">
        <f>IF(A46="","",IF(J46&lt;I46,"Verificar hodômetro",IF(T46="Cancelado","Viagem cancelada","OK")))</f>
        <v/>
      </c>
    </row>
    <row r="47">
      <c r="A47" s="4">
        <f>IF(B47="","",COUNT($B$5:B47))</f>
        <v/>
      </c>
      <c r="B47" s="5" t="n"/>
      <c r="C47" s="6" t="n"/>
      <c r="D47" s="6" t="n"/>
      <c r="E47" s="7" t="n"/>
      <c r="F47" s="6" t="n"/>
      <c r="G47" s="6" t="n"/>
      <c r="H47" s="6" t="n"/>
      <c r="I47" s="8" t="n"/>
      <c r="J47" s="8" t="n"/>
      <c r="K47" s="9">
        <f>IF(A47="","",IFERROR(J47-I47,0))</f>
        <v/>
      </c>
      <c r="L47" s="8" t="n"/>
      <c r="M47" s="10" t="n"/>
      <c r="N47" s="11">
        <f>IF(A47="","",IFERROR(L47*M47,0))</f>
        <v/>
      </c>
      <c r="O47" s="10" t="n"/>
      <c r="P47" s="10" t="n"/>
      <c r="Q47" s="10" t="n"/>
      <c r="R47" s="11">
        <f>IF(A47="","",SUM(N47:Q47))</f>
        <v/>
      </c>
      <c r="S47" s="12" t="n"/>
      <c r="T47" s="7" t="n"/>
      <c r="U47" s="6" t="n"/>
      <c r="V47" s="4">
        <f>IF(A47="","",IF(J47&lt;I47,"Verificar hodômetro",IF(T47="Cancelado","Viagem cancelada","OK")))</f>
        <v/>
      </c>
    </row>
    <row r="48">
      <c r="A48" s="4">
        <f>IF(B48="","",COUNT($B$5:B48))</f>
        <v/>
      </c>
      <c r="B48" s="5" t="n"/>
      <c r="C48" s="6" t="n"/>
      <c r="D48" s="6" t="n"/>
      <c r="E48" s="7" t="n"/>
      <c r="F48" s="6" t="n"/>
      <c r="G48" s="6" t="n"/>
      <c r="H48" s="6" t="n"/>
      <c r="I48" s="8" t="n"/>
      <c r="J48" s="8" t="n"/>
      <c r="K48" s="9">
        <f>IF(A48="","",IFERROR(J48-I48,0))</f>
        <v/>
      </c>
      <c r="L48" s="8" t="n"/>
      <c r="M48" s="10" t="n"/>
      <c r="N48" s="11">
        <f>IF(A48="","",IFERROR(L48*M48,0))</f>
        <v/>
      </c>
      <c r="O48" s="10" t="n"/>
      <c r="P48" s="10" t="n"/>
      <c r="Q48" s="10" t="n"/>
      <c r="R48" s="11">
        <f>IF(A48="","",SUM(N48:Q48))</f>
        <v/>
      </c>
      <c r="S48" s="12" t="n"/>
      <c r="T48" s="7" t="n"/>
      <c r="U48" s="6" t="n"/>
      <c r="V48" s="4">
        <f>IF(A48="","",IF(J48&lt;I48,"Verificar hodômetro",IF(T48="Cancelado","Viagem cancelada","OK")))</f>
        <v/>
      </c>
    </row>
    <row r="49">
      <c r="A49" s="4">
        <f>IF(B49="","",COUNT($B$5:B49))</f>
        <v/>
      </c>
      <c r="B49" s="5" t="n"/>
      <c r="C49" s="6" t="n"/>
      <c r="D49" s="6" t="n"/>
      <c r="E49" s="7" t="n"/>
      <c r="F49" s="6" t="n"/>
      <c r="G49" s="6" t="n"/>
      <c r="H49" s="6" t="n"/>
      <c r="I49" s="8" t="n"/>
      <c r="J49" s="8" t="n"/>
      <c r="K49" s="9">
        <f>IF(A49="","",IFERROR(J49-I49,0))</f>
        <v/>
      </c>
      <c r="L49" s="8" t="n"/>
      <c r="M49" s="10" t="n"/>
      <c r="N49" s="11">
        <f>IF(A49="","",IFERROR(L49*M49,0))</f>
        <v/>
      </c>
      <c r="O49" s="10" t="n"/>
      <c r="P49" s="10" t="n"/>
      <c r="Q49" s="10" t="n"/>
      <c r="R49" s="11">
        <f>IF(A49="","",SUM(N49:Q49))</f>
        <v/>
      </c>
      <c r="S49" s="12" t="n"/>
      <c r="T49" s="7" t="n"/>
      <c r="U49" s="6" t="n"/>
      <c r="V49" s="4">
        <f>IF(A49="","",IF(J49&lt;I49,"Verificar hodômetro",IF(T49="Cancelado","Viagem cancelada","OK")))</f>
        <v/>
      </c>
    </row>
    <row r="50">
      <c r="A50" s="4">
        <f>IF(B50="","",COUNT($B$5:B50))</f>
        <v/>
      </c>
      <c r="B50" s="5" t="n"/>
      <c r="C50" s="6" t="n"/>
      <c r="D50" s="6" t="n"/>
      <c r="E50" s="7" t="n"/>
      <c r="F50" s="6" t="n"/>
      <c r="G50" s="6" t="n"/>
      <c r="H50" s="6" t="n"/>
      <c r="I50" s="8" t="n"/>
      <c r="J50" s="8" t="n"/>
      <c r="K50" s="9">
        <f>IF(A50="","",IFERROR(J50-I50,0))</f>
        <v/>
      </c>
      <c r="L50" s="8" t="n"/>
      <c r="M50" s="10" t="n"/>
      <c r="N50" s="11">
        <f>IF(A50="","",IFERROR(L50*M50,0))</f>
        <v/>
      </c>
      <c r="O50" s="10" t="n"/>
      <c r="P50" s="10" t="n"/>
      <c r="Q50" s="10" t="n"/>
      <c r="R50" s="11">
        <f>IF(A50="","",SUM(N50:Q50))</f>
        <v/>
      </c>
      <c r="S50" s="12" t="n"/>
      <c r="T50" s="7" t="n"/>
      <c r="U50" s="6" t="n"/>
      <c r="V50" s="4">
        <f>IF(A50="","",IF(J50&lt;I50,"Verificar hodômetro",IF(T50="Cancelado","Viagem cancelada","OK")))</f>
        <v/>
      </c>
    </row>
    <row r="51">
      <c r="A51" s="4">
        <f>IF(B51="","",COUNT($B$5:B51))</f>
        <v/>
      </c>
      <c r="B51" s="5" t="n"/>
      <c r="C51" s="6" t="n"/>
      <c r="D51" s="6" t="n"/>
      <c r="E51" s="7" t="n"/>
      <c r="F51" s="6" t="n"/>
      <c r="G51" s="6" t="n"/>
      <c r="H51" s="6" t="n"/>
      <c r="I51" s="8" t="n"/>
      <c r="J51" s="8" t="n"/>
      <c r="K51" s="9">
        <f>IF(A51="","",IFERROR(J51-I51,0))</f>
        <v/>
      </c>
      <c r="L51" s="8" t="n"/>
      <c r="M51" s="10" t="n"/>
      <c r="N51" s="11">
        <f>IF(A51="","",IFERROR(L51*M51,0))</f>
        <v/>
      </c>
      <c r="O51" s="10" t="n"/>
      <c r="P51" s="10" t="n"/>
      <c r="Q51" s="10" t="n"/>
      <c r="R51" s="11">
        <f>IF(A51="","",SUM(N51:Q51))</f>
        <v/>
      </c>
      <c r="S51" s="12" t="n"/>
      <c r="T51" s="7" t="n"/>
      <c r="U51" s="6" t="n"/>
      <c r="V51" s="4">
        <f>IF(A51="","",IF(J51&lt;I51,"Verificar hodômetro",IF(T51="Cancelado","Viagem cancelada","OK")))</f>
        <v/>
      </c>
    </row>
    <row r="52">
      <c r="A52" s="4">
        <f>IF(B52="","",COUNT($B$5:B52))</f>
        <v/>
      </c>
      <c r="B52" s="5" t="n"/>
      <c r="C52" s="6" t="n"/>
      <c r="D52" s="6" t="n"/>
      <c r="E52" s="7" t="n"/>
      <c r="F52" s="6" t="n"/>
      <c r="G52" s="6" t="n"/>
      <c r="H52" s="6" t="n"/>
      <c r="I52" s="8" t="n"/>
      <c r="J52" s="8" t="n"/>
      <c r="K52" s="9">
        <f>IF(A52="","",IFERROR(J52-I52,0))</f>
        <v/>
      </c>
      <c r="L52" s="8" t="n"/>
      <c r="M52" s="10" t="n"/>
      <c r="N52" s="11">
        <f>IF(A52="","",IFERROR(L52*M52,0))</f>
        <v/>
      </c>
      <c r="O52" s="10" t="n"/>
      <c r="P52" s="10" t="n"/>
      <c r="Q52" s="10" t="n"/>
      <c r="R52" s="11">
        <f>IF(A52="","",SUM(N52:Q52))</f>
        <v/>
      </c>
      <c r="S52" s="12" t="n"/>
      <c r="T52" s="7" t="n"/>
      <c r="U52" s="6" t="n"/>
      <c r="V52" s="4">
        <f>IF(A52="","",IF(J52&lt;I52,"Verificar hodômetro",IF(T52="Cancelado","Viagem cancelada","OK")))</f>
        <v/>
      </c>
    </row>
    <row r="53">
      <c r="A53" s="4">
        <f>IF(B53="","",COUNT($B$5:B53))</f>
        <v/>
      </c>
      <c r="B53" s="5" t="n"/>
      <c r="C53" s="6" t="n"/>
      <c r="D53" s="6" t="n"/>
      <c r="E53" s="7" t="n"/>
      <c r="F53" s="6" t="n"/>
      <c r="G53" s="6" t="n"/>
      <c r="H53" s="6" t="n"/>
      <c r="I53" s="8" t="n"/>
      <c r="J53" s="8" t="n"/>
      <c r="K53" s="9">
        <f>IF(A53="","",IFERROR(J53-I53,0))</f>
        <v/>
      </c>
      <c r="L53" s="8" t="n"/>
      <c r="M53" s="10" t="n"/>
      <c r="N53" s="11">
        <f>IF(A53="","",IFERROR(L53*M53,0))</f>
        <v/>
      </c>
      <c r="O53" s="10" t="n"/>
      <c r="P53" s="10" t="n"/>
      <c r="Q53" s="10" t="n"/>
      <c r="R53" s="11">
        <f>IF(A53="","",SUM(N53:Q53))</f>
        <v/>
      </c>
      <c r="S53" s="12" t="n"/>
      <c r="T53" s="7" t="n"/>
      <c r="U53" s="6" t="n"/>
      <c r="V53" s="4">
        <f>IF(A53="","",IF(J53&lt;I53,"Verificar hodômetro",IF(T53="Cancelado","Viagem cancelada","OK")))</f>
        <v/>
      </c>
    </row>
    <row r="54">
      <c r="A54" s="4">
        <f>IF(B54="","",COUNT($B$5:B54))</f>
        <v/>
      </c>
      <c r="B54" s="5" t="n"/>
      <c r="C54" s="6" t="n"/>
      <c r="D54" s="6" t="n"/>
      <c r="E54" s="7" t="n"/>
      <c r="F54" s="6" t="n"/>
      <c r="G54" s="6" t="n"/>
      <c r="H54" s="6" t="n"/>
      <c r="I54" s="8" t="n"/>
      <c r="J54" s="8" t="n"/>
      <c r="K54" s="9">
        <f>IF(A54="","",IFERROR(J54-I54,0))</f>
        <v/>
      </c>
      <c r="L54" s="8" t="n"/>
      <c r="M54" s="10" t="n"/>
      <c r="N54" s="11">
        <f>IF(A54="","",IFERROR(L54*M54,0))</f>
        <v/>
      </c>
      <c r="O54" s="10" t="n"/>
      <c r="P54" s="10" t="n"/>
      <c r="Q54" s="10" t="n"/>
      <c r="R54" s="11">
        <f>IF(A54="","",SUM(N54:Q54))</f>
        <v/>
      </c>
      <c r="S54" s="12" t="n"/>
      <c r="T54" s="7" t="n"/>
      <c r="U54" s="6" t="n"/>
      <c r="V54" s="4">
        <f>IF(A54="","",IF(J54&lt;I54,"Verificar hodômetro",IF(T54="Cancelado","Viagem cancelada","OK")))</f>
        <v/>
      </c>
    </row>
    <row r="55">
      <c r="A55" s="4">
        <f>IF(B55="","",COUNT($B$5:B55))</f>
        <v/>
      </c>
      <c r="B55" s="5" t="n"/>
      <c r="C55" s="6" t="n"/>
      <c r="D55" s="6" t="n"/>
      <c r="E55" s="7" t="n"/>
      <c r="F55" s="6" t="n"/>
      <c r="G55" s="6" t="n"/>
      <c r="H55" s="6" t="n"/>
      <c r="I55" s="8" t="n"/>
      <c r="J55" s="8" t="n"/>
      <c r="K55" s="9">
        <f>IF(A55="","",IFERROR(J55-I55,0))</f>
        <v/>
      </c>
      <c r="L55" s="8" t="n"/>
      <c r="M55" s="10" t="n"/>
      <c r="N55" s="11">
        <f>IF(A55="","",IFERROR(L55*M55,0))</f>
        <v/>
      </c>
      <c r="O55" s="10" t="n"/>
      <c r="P55" s="10" t="n"/>
      <c r="Q55" s="10" t="n"/>
      <c r="R55" s="11">
        <f>IF(A55="","",SUM(N55:Q55))</f>
        <v/>
      </c>
      <c r="S55" s="12" t="n"/>
      <c r="T55" s="7" t="n"/>
      <c r="U55" s="6" t="n"/>
      <c r="V55" s="4">
        <f>IF(A55="","",IF(J55&lt;I55,"Verificar hodômetro",IF(T55="Cancelado","Viagem cancelada","OK")))</f>
        <v/>
      </c>
    </row>
    <row r="56">
      <c r="A56" s="4">
        <f>IF(B56="","",COUNT($B$5:B56))</f>
        <v/>
      </c>
      <c r="B56" s="5" t="n"/>
      <c r="C56" s="6" t="n"/>
      <c r="D56" s="6" t="n"/>
      <c r="E56" s="7" t="n"/>
      <c r="F56" s="6" t="n"/>
      <c r="G56" s="6" t="n"/>
      <c r="H56" s="6" t="n"/>
      <c r="I56" s="8" t="n"/>
      <c r="J56" s="8" t="n"/>
      <c r="K56" s="9">
        <f>IF(A56="","",IFERROR(J56-I56,0))</f>
        <v/>
      </c>
      <c r="L56" s="8" t="n"/>
      <c r="M56" s="10" t="n"/>
      <c r="N56" s="11">
        <f>IF(A56="","",IFERROR(L56*M56,0))</f>
        <v/>
      </c>
      <c r="O56" s="10" t="n"/>
      <c r="P56" s="10" t="n"/>
      <c r="Q56" s="10" t="n"/>
      <c r="R56" s="11">
        <f>IF(A56="","",SUM(N56:Q56))</f>
        <v/>
      </c>
      <c r="S56" s="12" t="n"/>
      <c r="T56" s="7" t="n"/>
      <c r="U56" s="6" t="n"/>
      <c r="V56" s="4">
        <f>IF(A56="","",IF(J56&lt;I56,"Verificar hodômetro",IF(T56="Cancelado","Viagem cancelada","OK")))</f>
        <v/>
      </c>
    </row>
    <row r="57">
      <c r="A57" s="4">
        <f>IF(B57="","",COUNT($B$5:B57))</f>
        <v/>
      </c>
      <c r="B57" s="5" t="n"/>
      <c r="C57" s="6" t="n"/>
      <c r="D57" s="6" t="n"/>
      <c r="E57" s="7" t="n"/>
      <c r="F57" s="6" t="n"/>
      <c r="G57" s="6" t="n"/>
      <c r="H57" s="6" t="n"/>
      <c r="I57" s="8" t="n"/>
      <c r="J57" s="8" t="n"/>
      <c r="K57" s="9">
        <f>IF(A57="","",IFERROR(J57-I57,0))</f>
        <v/>
      </c>
      <c r="L57" s="8" t="n"/>
      <c r="M57" s="10" t="n"/>
      <c r="N57" s="11">
        <f>IF(A57="","",IFERROR(L57*M57,0))</f>
        <v/>
      </c>
      <c r="O57" s="10" t="n"/>
      <c r="P57" s="10" t="n"/>
      <c r="Q57" s="10" t="n"/>
      <c r="R57" s="11">
        <f>IF(A57="","",SUM(N57:Q57))</f>
        <v/>
      </c>
      <c r="S57" s="12" t="n"/>
      <c r="T57" s="7" t="n"/>
      <c r="U57" s="6" t="n"/>
      <c r="V57" s="4">
        <f>IF(A57="","",IF(J57&lt;I57,"Verificar hodômetro",IF(T57="Cancelado","Viagem cancelada","OK")))</f>
        <v/>
      </c>
    </row>
    <row r="58">
      <c r="A58" s="4">
        <f>IF(B58="","",COUNT($B$5:B58))</f>
        <v/>
      </c>
      <c r="B58" s="5" t="n"/>
      <c r="C58" s="6" t="n"/>
      <c r="D58" s="6" t="n"/>
      <c r="E58" s="7" t="n"/>
      <c r="F58" s="6" t="n"/>
      <c r="G58" s="6" t="n"/>
      <c r="H58" s="6" t="n"/>
      <c r="I58" s="8" t="n"/>
      <c r="J58" s="8" t="n"/>
      <c r="K58" s="9">
        <f>IF(A58="","",IFERROR(J58-I58,0))</f>
        <v/>
      </c>
      <c r="L58" s="8" t="n"/>
      <c r="M58" s="10" t="n"/>
      <c r="N58" s="11">
        <f>IF(A58="","",IFERROR(L58*M58,0))</f>
        <v/>
      </c>
      <c r="O58" s="10" t="n"/>
      <c r="P58" s="10" t="n"/>
      <c r="Q58" s="10" t="n"/>
      <c r="R58" s="11">
        <f>IF(A58="","",SUM(N58:Q58))</f>
        <v/>
      </c>
      <c r="S58" s="12" t="n"/>
      <c r="T58" s="7" t="n"/>
      <c r="U58" s="6" t="n"/>
      <c r="V58" s="4">
        <f>IF(A58="","",IF(J58&lt;I58,"Verificar hodômetro",IF(T58="Cancelado","Viagem cancelada","OK")))</f>
        <v/>
      </c>
    </row>
    <row r="59">
      <c r="A59" s="4">
        <f>IF(B59="","",COUNT($B$5:B59))</f>
        <v/>
      </c>
      <c r="B59" s="5" t="n"/>
      <c r="C59" s="6" t="n"/>
      <c r="D59" s="6" t="n"/>
      <c r="E59" s="7" t="n"/>
      <c r="F59" s="6" t="n"/>
      <c r="G59" s="6" t="n"/>
      <c r="H59" s="6" t="n"/>
      <c r="I59" s="8" t="n"/>
      <c r="J59" s="8" t="n"/>
      <c r="K59" s="9">
        <f>IF(A59="","",IFERROR(J59-I59,0))</f>
        <v/>
      </c>
      <c r="L59" s="8" t="n"/>
      <c r="M59" s="10" t="n"/>
      <c r="N59" s="11">
        <f>IF(A59="","",IFERROR(L59*M59,0))</f>
        <v/>
      </c>
      <c r="O59" s="10" t="n"/>
      <c r="P59" s="10" t="n"/>
      <c r="Q59" s="10" t="n"/>
      <c r="R59" s="11">
        <f>IF(A59="","",SUM(N59:Q59))</f>
        <v/>
      </c>
      <c r="S59" s="12" t="n"/>
      <c r="T59" s="7" t="n"/>
      <c r="U59" s="6" t="n"/>
      <c r="V59" s="4">
        <f>IF(A59="","",IF(J59&lt;I59,"Verificar hodômetro",IF(T59="Cancelado","Viagem cancelada","OK")))</f>
        <v/>
      </c>
    </row>
    <row r="60">
      <c r="A60" s="4">
        <f>IF(B60="","",COUNT($B$5:B60))</f>
        <v/>
      </c>
      <c r="B60" s="5" t="n"/>
      <c r="C60" s="6" t="n"/>
      <c r="D60" s="6" t="n"/>
      <c r="E60" s="7" t="n"/>
      <c r="F60" s="6" t="n"/>
      <c r="G60" s="6" t="n"/>
      <c r="H60" s="6" t="n"/>
      <c r="I60" s="8" t="n"/>
      <c r="J60" s="8" t="n"/>
      <c r="K60" s="9">
        <f>IF(A60="","",IFERROR(J60-I60,0))</f>
        <v/>
      </c>
      <c r="L60" s="8" t="n"/>
      <c r="M60" s="10" t="n"/>
      <c r="N60" s="11">
        <f>IF(A60="","",IFERROR(L60*M60,0))</f>
        <v/>
      </c>
      <c r="O60" s="10" t="n"/>
      <c r="P60" s="10" t="n"/>
      <c r="Q60" s="10" t="n"/>
      <c r="R60" s="11">
        <f>IF(A60="","",SUM(N60:Q60))</f>
        <v/>
      </c>
      <c r="S60" s="12" t="n"/>
      <c r="T60" s="7" t="n"/>
      <c r="U60" s="6" t="n"/>
      <c r="V60" s="4">
        <f>IF(A60="","",IF(J60&lt;I60,"Verificar hodômetro",IF(T60="Cancelado","Viagem cancelada","OK")))</f>
        <v/>
      </c>
    </row>
    <row r="61">
      <c r="A61" s="4">
        <f>IF(B61="","",COUNT($B$5:B61))</f>
        <v/>
      </c>
      <c r="B61" s="5" t="n"/>
      <c r="C61" s="6" t="n"/>
      <c r="D61" s="6" t="n"/>
      <c r="E61" s="7" t="n"/>
      <c r="F61" s="6" t="n"/>
      <c r="G61" s="6" t="n"/>
      <c r="H61" s="6" t="n"/>
      <c r="I61" s="8" t="n"/>
      <c r="J61" s="8" t="n"/>
      <c r="K61" s="9">
        <f>IF(A61="","",IFERROR(J61-I61,0))</f>
        <v/>
      </c>
      <c r="L61" s="8" t="n"/>
      <c r="M61" s="10" t="n"/>
      <c r="N61" s="11">
        <f>IF(A61="","",IFERROR(L61*M61,0))</f>
        <v/>
      </c>
      <c r="O61" s="10" t="n"/>
      <c r="P61" s="10" t="n"/>
      <c r="Q61" s="10" t="n"/>
      <c r="R61" s="11">
        <f>IF(A61="","",SUM(N61:Q61))</f>
        <v/>
      </c>
      <c r="S61" s="12" t="n"/>
      <c r="T61" s="7" t="n"/>
      <c r="U61" s="6" t="n"/>
      <c r="V61" s="4">
        <f>IF(A61="","",IF(J61&lt;I61,"Verificar hodômetro",IF(T61="Cancelado","Viagem cancelada","OK")))</f>
        <v/>
      </c>
    </row>
    <row r="62">
      <c r="A62" s="4">
        <f>IF(B62="","",COUNT($B$5:B62))</f>
        <v/>
      </c>
      <c r="B62" s="5" t="n"/>
      <c r="C62" s="6" t="n"/>
      <c r="D62" s="6" t="n"/>
      <c r="E62" s="7" t="n"/>
      <c r="F62" s="6" t="n"/>
      <c r="G62" s="6" t="n"/>
      <c r="H62" s="6" t="n"/>
      <c r="I62" s="8" t="n"/>
      <c r="J62" s="8" t="n"/>
      <c r="K62" s="9">
        <f>IF(A62="","",IFERROR(J62-I62,0))</f>
        <v/>
      </c>
      <c r="L62" s="8" t="n"/>
      <c r="M62" s="10" t="n"/>
      <c r="N62" s="11">
        <f>IF(A62="","",IFERROR(L62*M62,0))</f>
        <v/>
      </c>
      <c r="O62" s="10" t="n"/>
      <c r="P62" s="10" t="n"/>
      <c r="Q62" s="10" t="n"/>
      <c r="R62" s="11">
        <f>IF(A62="","",SUM(N62:Q62))</f>
        <v/>
      </c>
      <c r="S62" s="12" t="n"/>
      <c r="T62" s="7" t="n"/>
      <c r="U62" s="6" t="n"/>
      <c r="V62" s="4">
        <f>IF(A62="","",IF(J62&lt;I62,"Verificar hodômetro",IF(T62="Cancelado","Viagem cancelada","OK")))</f>
        <v/>
      </c>
    </row>
    <row r="63">
      <c r="A63" s="4">
        <f>IF(B63="","",COUNT($B$5:B63))</f>
        <v/>
      </c>
      <c r="B63" s="5" t="n"/>
      <c r="C63" s="6" t="n"/>
      <c r="D63" s="6" t="n"/>
      <c r="E63" s="7" t="n"/>
      <c r="F63" s="6" t="n"/>
      <c r="G63" s="6" t="n"/>
      <c r="H63" s="6" t="n"/>
      <c r="I63" s="8" t="n"/>
      <c r="J63" s="8" t="n"/>
      <c r="K63" s="9">
        <f>IF(A63="","",IFERROR(J63-I63,0))</f>
        <v/>
      </c>
      <c r="L63" s="8" t="n"/>
      <c r="M63" s="10" t="n"/>
      <c r="N63" s="11">
        <f>IF(A63="","",IFERROR(L63*M63,0))</f>
        <v/>
      </c>
      <c r="O63" s="10" t="n"/>
      <c r="P63" s="10" t="n"/>
      <c r="Q63" s="10" t="n"/>
      <c r="R63" s="11">
        <f>IF(A63="","",SUM(N63:Q63))</f>
        <v/>
      </c>
      <c r="S63" s="12" t="n"/>
      <c r="T63" s="7" t="n"/>
      <c r="U63" s="6" t="n"/>
      <c r="V63" s="4">
        <f>IF(A63="","",IF(J63&lt;I63,"Verificar hodômetro",IF(T63="Cancelado","Viagem cancelada","OK")))</f>
        <v/>
      </c>
    </row>
    <row r="64">
      <c r="A64" s="4">
        <f>IF(B64="","",COUNT($B$5:B64))</f>
        <v/>
      </c>
      <c r="B64" s="5" t="n"/>
      <c r="C64" s="6" t="n"/>
      <c r="D64" s="6" t="n"/>
      <c r="E64" s="7" t="n"/>
      <c r="F64" s="6" t="n"/>
      <c r="G64" s="6" t="n"/>
      <c r="H64" s="6" t="n"/>
      <c r="I64" s="8" t="n"/>
      <c r="J64" s="8" t="n"/>
      <c r="K64" s="9">
        <f>IF(A64="","",IFERROR(J64-I64,0))</f>
        <v/>
      </c>
      <c r="L64" s="8" t="n"/>
      <c r="M64" s="10" t="n"/>
      <c r="N64" s="11">
        <f>IF(A64="","",IFERROR(L64*M64,0))</f>
        <v/>
      </c>
      <c r="O64" s="10" t="n"/>
      <c r="P64" s="10" t="n"/>
      <c r="Q64" s="10" t="n"/>
      <c r="R64" s="11">
        <f>IF(A64="","",SUM(N64:Q64))</f>
        <v/>
      </c>
      <c r="S64" s="12" t="n"/>
      <c r="T64" s="7" t="n"/>
      <c r="U64" s="6" t="n"/>
      <c r="V64" s="4">
        <f>IF(A64="","",IF(J64&lt;I64,"Verificar hodômetro",IF(T64="Cancelado","Viagem cancelada","OK")))</f>
        <v/>
      </c>
    </row>
    <row r="65">
      <c r="A65" s="4">
        <f>IF(B65="","",COUNT($B$5:B65))</f>
        <v/>
      </c>
      <c r="B65" s="5" t="n"/>
      <c r="C65" s="6" t="n"/>
      <c r="D65" s="6" t="n"/>
      <c r="E65" s="7" t="n"/>
      <c r="F65" s="6" t="n"/>
      <c r="G65" s="6" t="n"/>
      <c r="H65" s="6" t="n"/>
      <c r="I65" s="8" t="n"/>
      <c r="J65" s="8" t="n"/>
      <c r="K65" s="9">
        <f>IF(A65="","",IFERROR(J65-I65,0))</f>
        <v/>
      </c>
      <c r="L65" s="8" t="n"/>
      <c r="M65" s="10" t="n"/>
      <c r="N65" s="11">
        <f>IF(A65="","",IFERROR(L65*M65,0))</f>
        <v/>
      </c>
      <c r="O65" s="10" t="n"/>
      <c r="P65" s="10" t="n"/>
      <c r="Q65" s="10" t="n"/>
      <c r="R65" s="11">
        <f>IF(A65="","",SUM(N65:Q65))</f>
        <v/>
      </c>
      <c r="S65" s="12" t="n"/>
      <c r="T65" s="7" t="n"/>
      <c r="U65" s="6" t="n"/>
      <c r="V65" s="4">
        <f>IF(A65="","",IF(J65&lt;I65,"Verificar hodômetro",IF(T65="Cancelado","Viagem cancelada","OK")))</f>
        <v/>
      </c>
    </row>
    <row r="66">
      <c r="A66" s="4">
        <f>IF(B66="","",COUNT($B$5:B66))</f>
        <v/>
      </c>
      <c r="B66" s="5" t="n"/>
      <c r="C66" s="6" t="n"/>
      <c r="D66" s="6" t="n"/>
      <c r="E66" s="7" t="n"/>
      <c r="F66" s="6" t="n"/>
      <c r="G66" s="6" t="n"/>
      <c r="H66" s="6" t="n"/>
      <c r="I66" s="8" t="n"/>
      <c r="J66" s="8" t="n"/>
      <c r="K66" s="9">
        <f>IF(A66="","",IFERROR(J66-I66,0))</f>
        <v/>
      </c>
      <c r="L66" s="8" t="n"/>
      <c r="M66" s="10" t="n"/>
      <c r="N66" s="11">
        <f>IF(A66="","",IFERROR(L66*M66,0))</f>
        <v/>
      </c>
      <c r="O66" s="10" t="n"/>
      <c r="P66" s="10" t="n"/>
      <c r="Q66" s="10" t="n"/>
      <c r="R66" s="11">
        <f>IF(A66="","",SUM(N66:Q66))</f>
        <v/>
      </c>
      <c r="S66" s="12" t="n"/>
      <c r="T66" s="7" t="n"/>
      <c r="U66" s="6" t="n"/>
      <c r="V66" s="4">
        <f>IF(A66="","",IF(J66&lt;I66,"Verificar hodômetro",IF(T66="Cancelado","Viagem cancelada","OK")))</f>
        <v/>
      </c>
    </row>
    <row r="67">
      <c r="A67" s="4">
        <f>IF(B67="","",COUNT($B$5:B67))</f>
        <v/>
      </c>
      <c r="B67" s="5" t="n"/>
      <c r="C67" s="6" t="n"/>
      <c r="D67" s="6" t="n"/>
      <c r="E67" s="7" t="n"/>
      <c r="F67" s="6" t="n"/>
      <c r="G67" s="6" t="n"/>
      <c r="H67" s="6" t="n"/>
      <c r="I67" s="8" t="n"/>
      <c r="J67" s="8" t="n"/>
      <c r="K67" s="9">
        <f>IF(A67="","",IFERROR(J67-I67,0))</f>
        <v/>
      </c>
      <c r="L67" s="8" t="n"/>
      <c r="M67" s="10" t="n"/>
      <c r="N67" s="11">
        <f>IF(A67="","",IFERROR(L67*M67,0))</f>
        <v/>
      </c>
      <c r="O67" s="10" t="n"/>
      <c r="P67" s="10" t="n"/>
      <c r="Q67" s="10" t="n"/>
      <c r="R67" s="11">
        <f>IF(A67="","",SUM(N67:Q67))</f>
        <v/>
      </c>
      <c r="S67" s="12" t="n"/>
      <c r="T67" s="7" t="n"/>
      <c r="U67" s="6" t="n"/>
      <c r="V67" s="4">
        <f>IF(A67="","",IF(J67&lt;I67,"Verificar hodômetro",IF(T67="Cancelado","Viagem cancelada","OK")))</f>
        <v/>
      </c>
    </row>
    <row r="68">
      <c r="A68" s="4">
        <f>IF(B68="","",COUNT($B$5:B68))</f>
        <v/>
      </c>
      <c r="B68" s="5" t="n"/>
      <c r="C68" s="6" t="n"/>
      <c r="D68" s="6" t="n"/>
      <c r="E68" s="7" t="n"/>
      <c r="F68" s="6" t="n"/>
      <c r="G68" s="6" t="n"/>
      <c r="H68" s="6" t="n"/>
      <c r="I68" s="8" t="n"/>
      <c r="J68" s="8" t="n"/>
      <c r="K68" s="9">
        <f>IF(A68="","",IFERROR(J68-I68,0))</f>
        <v/>
      </c>
      <c r="L68" s="8" t="n"/>
      <c r="M68" s="10" t="n"/>
      <c r="N68" s="11">
        <f>IF(A68="","",IFERROR(L68*M68,0))</f>
        <v/>
      </c>
      <c r="O68" s="10" t="n"/>
      <c r="P68" s="10" t="n"/>
      <c r="Q68" s="10" t="n"/>
      <c r="R68" s="11">
        <f>IF(A68="","",SUM(N68:Q68))</f>
        <v/>
      </c>
      <c r="S68" s="12" t="n"/>
      <c r="T68" s="7" t="n"/>
      <c r="U68" s="6" t="n"/>
      <c r="V68" s="4">
        <f>IF(A68="","",IF(J68&lt;I68,"Verificar hodômetro",IF(T68="Cancelado","Viagem cancelada","OK")))</f>
        <v/>
      </c>
    </row>
    <row r="69">
      <c r="A69" s="4">
        <f>IF(B69="","",COUNT($B$5:B69))</f>
        <v/>
      </c>
      <c r="B69" s="5" t="n"/>
      <c r="C69" s="6" t="n"/>
      <c r="D69" s="6" t="n"/>
      <c r="E69" s="7" t="n"/>
      <c r="F69" s="6" t="n"/>
      <c r="G69" s="6" t="n"/>
      <c r="H69" s="6" t="n"/>
      <c r="I69" s="8" t="n"/>
      <c r="J69" s="8" t="n"/>
      <c r="K69" s="9">
        <f>IF(A69="","",IFERROR(J69-I69,0))</f>
        <v/>
      </c>
      <c r="L69" s="8" t="n"/>
      <c r="M69" s="10" t="n"/>
      <c r="N69" s="11">
        <f>IF(A69="","",IFERROR(L69*M69,0))</f>
        <v/>
      </c>
      <c r="O69" s="10" t="n"/>
      <c r="P69" s="10" t="n"/>
      <c r="Q69" s="10" t="n"/>
      <c r="R69" s="11">
        <f>IF(A69="","",SUM(N69:Q69))</f>
        <v/>
      </c>
      <c r="S69" s="12" t="n"/>
      <c r="T69" s="7" t="n"/>
      <c r="U69" s="6" t="n"/>
      <c r="V69" s="4">
        <f>IF(A69="","",IF(J69&lt;I69,"Verificar hodômetro",IF(T69="Cancelado","Viagem cancelada","OK")))</f>
        <v/>
      </c>
    </row>
    <row r="70">
      <c r="A70" s="4">
        <f>IF(B70="","",COUNT($B$5:B70))</f>
        <v/>
      </c>
      <c r="B70" s="5" t="n"/>
      <c r="C70" s="6" t="n"/>
      <c r="D70" s="6" t="n"/>
      <c r="E70" s="7" t="n"/>
      <c r="F70" s="6" t="n"/>
      <c r="G70" s="6" t="n"/>
      <c r="H70" s="6" t="n"/>
      <c r="I70" s="8" t="n"/>
      <c r="J70" s="8" t="n"/>
      <c r="K70" s="9">
        <f>IF(A70="","",IFERROR(J70-I70,0))</f>
        <v/>
      </c>
      <c r="L70" s="8" t="n"/>
      <c r="M70" s="10" t="n"/>
      <c r="N70" s="11">
        <f>IF(A70="","",IFERROR(L70*M70,0))</f>
        <v/>
      </c>
      <c r="O70" s="10" t="n"/>
      <c r="P70" s="10" t="n"/>
      <c r="Q70" s="10" t="n"/>
      <c r="R70" s="11">
        <f>IF(A70="","",SUM(N70:Q70))</f>
        <v/>
      </c>
      <c r="S70" s="12" t="n"/>
      <c r="T70" s="7" t="n"/>
      <c r="U70" s="6" t="n"/>
      <c r="V70" s="4">
        <f>IF(A70="","",IF(J70&lt;I70,"Verificar hodômetro",IF(T70="Cancelado","Viagem cancelada","OK")))</f>
        <v/>
      </c>
    </row>
    <row r="71">
      <c r="A71" s="4">
        <f>IF(B71="","",COUNT($B$5:B71))</f>
        <v/>
      </c>
      <c r="B71" s="5" t="n"/>
      <c r="C71" s="6" t="n"/>
      <c r="D71" s="6" t="n"/>
      <c r="E71" s="7" t="n"/>
      <c r="F71" s="6" t="n"/>
      <c r="G71" s="6" t="n"/>
      <c r="H71" s="6" t="n"/>
      <c r="I71" s="8" t="n"/>
      <c r="J71" s="8" t="n"/>
      <c r="K71" s="9">
        <f>IF(A71="","",IFERROR(J71-I71,0))</f>
        <v/>
      </c>
      <c r="L71" s="8" t="n"/>
      <c r="M71" s="10" t="n"/>
      <c r="N71" s="11">
        <f>IF(A71="","",IFERROR(L71*M71,0))</f>
        <v/>
      </c>
      <c r="O71" s="10" t="n"/>
      <c r="P71" s="10" t="n"/>
      <c r="Q71" s="10" t="n"/>
      <c r="R71" s="11">
        <f>IF(A71="","",SUM(N71:Q71))</f>
        <v/>
      </c>
      <c r="S71" s="12" t="n"/>
      <c r="T71" s="7" t="n"/>
      <c r="U71" s="6" t="n"/>
      <c r="V71" s="4">
        <f>IF(A71="","",IF(J71&lt;I71,"Verificar hodômetro",IF(T71="Cancelado","Viagem cancelada","OK")))</f>
        <v/>
      </c>
    </row>
    <row r="72">
      <c r="A72" s="4">
        <f>IF(B72="","",COUNT($B$5:B72))</f>
        <v/>
      </c>
      <c r="B72" s="5" t="n"/>
      <c r="C72" s="6" t="n"/>
      <c r="D72" s="6" t="n"/>
      <c r="E72" s="7" t="n"/>
      <c r="F72" s="6" t="n"/>
      <c r="G72" s="6" t="n"/>
      <c r="H72" s="6" t="n"/>
      <c r="I72" s="8" t="n"/>
      <c r="J72" s="8" t="n"/>
      <c r="K72" s="9">
        <f>IF(A72="","",IFERROR(J72-I72,0))</f>
        <v/>
      </c>
      <c r="L72" s="8" t="n"/>
      <c r="M72" s="10" t="n"/>
      <c r="N72" s="11">
        <f>IF(A72="","",IFERROR(L72*M72,0))</f>
        <v/>
      </c>
      <c r="O72" s="10" t="n"/>
      <c r="P72" s="10" t="n"/>
      <c r="Q72" s="10" t="n"/>
      <c r="R72" s="11">
        <f>IF(A72="","",SUM(N72:Q72))</f>
        <v/>
      </c>
      <c r="S72" s="12" t="n"/>
      <c r="T72" s="7" t="n"/>
      <c r="U72" s="6" t="n"/>
      <c r="V72" s="4">
        <f>IF(A72="","",IF(J72&lt;I72,"Verificar hodômetro",IF(T72="Cancelado","Viagem cancelada","OK")))</f>
        <v/>
      </c>
    </row>
    <row r="73">
      <c r="A73" s="4">
        <f>IF(B73="","",COUNT($B$5:B73))</f>
        <v/>
      </c>
      <c r="B73" s="5" t="n"/>
      <c r="C73" s="6" t="n"/>
      <c r="D73" s="6" t="n"/>
      <c r="E73" s="7" t="n"/>
      <c r="F73" s="6" t="n"/>
      <c r="G73" s="6" t="n"/>
      <c r="H73" s="6" t="n"/>
      <c r="I73" s="8" t="n"/>
      <c r="J73" s="8" t="n"/>
      <c r="K73" s="9">
        <f>IF(A73="","",IFERROR(J73-I73,0))</f>
        <v/>
      </c>
      <c r="L73" s="8" t="n"/>
      <c r="M73" s="10" t="n"/>
      <c r="N73" s="11">
        <f>IF(A73="","",IFERROR(L73*M73,0))</f>
        <v/>
      </c>
      <c r="O73" s="10" t="n"/>
      <c r="P73" s="10" t="n"/>
      <c r="Q73" s="10" t="n"/>
      <c r="R73" s="11">
        <f>IF(A73="","",SUM(N73:Q73))</f>
        <v/>
      </c>
      <c r="S73" s="12" t="n"/>
      <c r="T73" s="7" t="n"/>
      <c r="U73" s="6" t="n"/>
      <c r="V73" s="4">
        <f>IF(A73="","",IF(J73&lt;I73,"Verificar hodômetro",IF(T73="Cancelado","Viagem cancelada","OK")))</f>
        <v/>
      </c>
    </row>
    <row r="74">
      <c r="A74" s="4">
        <f>IF(B74="","",COUNT($B$5:B74))</f>
        <v/>
      </c>
      <c r="B74" s="5" t="n"/>
      <c r="C74" s="6" t="n"/>
      <c r="D74" s="6" t="n"/>
      <c r="E74" s="7" t="n"/>
      <c r="F74" s="6" t="n"/>
      <c r="G74" s="6" t="n"/>
      <c r="H74" s="6" t="n"/>
      <c r="I74" s="8" t="n"/>
      <c r="J74" s="8" t="n"/>
      <c r="K74" s="9">
        <f>IF(A74="","",IFERROR(J74-I74,0))</f>
        <v/>
      </c>
      <c r="L74" s="8" t="n"/>
      <c r="M74" s="10" t="n"/>
      <c r="N74" s="11">
        <f>IF(A74="","",IFERROR(L74*M74,0))</f>
        <v/>
      </c>
      <c r="O74" s="10" t="n"/>
      <c r="P74" s="10" t="n"/>
      <c r="Q74" s="10" t="n"/>
      <c r="R74" s="11">
        <f>IF(A74="","",SUM(N74:Q74))</f>
        <v/>
      </c>
      <c r="S74" s="12" t="n"/>
      <c r="T74" s="7" t="n"/>
      <c r="U74" s="6" t="n"/>
      <c r="V74" s="4">
        <f>IF(A74="","",IF(J74&lt;I74,"Verificar hodômetro",IF(T74="Cancelado","Viagem cancelada","OK")))</f>
        <v/>
      </c>
    </row>
    <row r="75">
      <c r="A75" s="4">
        <f>IF(B75="","",COUNT($B$5:B75))</f>
        <v/>
      </c>
      <c r="B75" s="5" t="n"/>
      <c r="C75" s="6" t="n"/>
      <c r="D75" s="6" t="n"/>
      <c r="E75" s="7" t="n"/>
      <c r="F75" s="6" t="n"/>
      <c r="G75" s="6" t="n"/>
      <c r="H75" s="6" t="n"/>
      <c r="I75" s="8" t="n"/>
      <c r="J75" s="8" t="n"/>
      <c r="K75" s="9">
        <f>IF(A75="","",IFERROR(J75-I75,0))</f>
        <v/>
      </c>
      <c r="L75" s="8" t="n"/>
      <c r="M75" s="10" t="n"/>
      <c r="N75" s="11">
        <f>IF(A75="","",IFERROR(L75*M75,0))</f>
        <v/>
      </c>
      <c r="O75" s="10" t="n"/>
      <c r="P75" s="10" t="n"/>
      <c r="Q75" s="10" t="n"/>
      <c r="R75" s="11">
        <f>IF(A75="","",SUM(N75:Q75))</f>
        <v/>
      </c>
      <c r="S75" s="12" t="n"/>
      <c r="T75" s="7" t="n"/>
      <c r="U75" s="6" t="n"/>
      <c r="V75" s="4">
        <f>IF(A75="","",IF(J75&lt;I75,"Verificar hodômetro",IF(T75="Cancelado","Viagem cancelada","OK")))</f>
        <v/>
      </c>
    </row>
    <row r="76">
      <c r="A76" s="4">
        <f>IF(B76="","",COUNT($B$5:B76))</f>
        <v/>
      </c>
      <c r="B76" s="5" t="n"/>
      <c r="C76" s="6" t="n"/>
      <c r="D76" s="6" t="n"/>
      <c r="E76" s="7" t="n"/>
      <c r="F76" s="6" t="n"/>
      <c r="G76" s="6" t="n"/>
      <c r="H76" s="6" t="n"/>
      <c r="I76" s="8" t="n"/>
      <c r="J76" s="8" t="n"/>
      <c r="K76" s="9">
        <f>IF(A76="","",IFERROR(J76-I76,0))</f>
        <v/>
      </c>
      <c r="L76" s="8" t="n"/>
      <c r="M76" s="10" t="n"/>
      <c r="N76" s="11">
        <f>IF(A76="","",IFERROR(L76*M76,0))</f>
        <v/>
      </c>
      <c r="O76" s="10" t="n"/>
      <c r="P76" s="10" t="n"/>
      <c r="Q76" s="10" t="n"/>
      <c r="R76" s="11">
        <f>IF(A76="","",SUM(N76:Q76))</f>
        <v/>
      </c>
      <c r="S76" s="12" t="n"/>
      <c r="T76" s="7" t="n"/>
      <c r="U76" s="6" t="n"/>
      <c r="V76" s="4">
        <f>IF(A76="","",IF(J76&lt;I76,"Verificar hodômetro",IF(T76="Cancelado","Viagem cancelada","OK")))</f>
        <v/>
      </c>
    </row>
    <row r="77">
      <c r="A77" s="4">
        <f>IF(B77="","",COUNT($B$5:B77))</f>
        <v/>
      </c>
      <c r="B77" s="5" t="n"/>
      <c r="C77" s="6" t="n"/>
      <c r="D77" s="6" t="n"/>
      <c r="E77" s="7" t="n"/>
      <c r="F77" s="6" t="n"/>
      <c r="G77" s="6" t="n"/>
      <c r="H77" s="6" t="n"/>
      <c r="I77" s="8" t="n"/>
      <c r="J77" s="8" t="n"/>
      <c r="K77" s="9">
        <f>IF(A77="","",IFERROR(J77-I77,0))</f>
        <v/>
      </c>
      <c r="L77" s="8" t="n"/>
      <c r="M77" s="10" t="n"/>
      <c r="N77" s="11">
        <f>IF(A77="","",IFERROR(L77*M77,0))</f>
        <v/>
      </c>
      <c r="O77" s="10" t="n"/>
      <c r="P77" s="10" t="n"/>
      <c r="Q77" s="10" t="n"/>
      <c r="R77" s="11">
        <f>IF(A77="","",SUM(N77:Q77))</f>
        <v/>
      </c>
      <c r="S77" s="12" t="n"/>
      <c r="T77" s="7" t="n"/>
      <c r="U77" s="6" t="n"/>
      <c r="V77" s="4">
        <f>IF(A77="","",IF(J77&lt;I77,"Verificar hodômetro",IF(T77="Cancelado","Viagem cancelada","OK")))</f>
        <v/>
      </c>
    </row>
    <row r="78">
      <c r="A78" s="4">
        <f>IF(B78="","",COUNT($B$5:B78))</f>
        <v/>
      </c>
      <c r="B78" s="5" t="n"/>
      <c r="C78" s="6" t="n"/>
      <c r="D78" s="6" t="n"/>
      <c r="E78" s="7" t="n"/>
      <c r="F78" s="6" t="n"/>
      <c r="G78" s="6" t="n"/>
      <c r="H78" s="6" t="n"/>
      <c r="I78" s="8" t="n"/>
      <c r="J78" s="8" t="n"/>
      <c r="K78" s="9">
        <f>IF(A78="","",IFERROR(J78-I78,0))</f>
        <v/>
      </c>
      <c r="L78" s="8" t="n"/>
      <c r="M78" s="10" t="n"/>
      <c r="N78" s="11">
        <f>IF(A78="","",IFERROR(L78*M78,0))</f>
        <v/>
      </c>
      <c r="O78" s="10" t="n"/>
      <c r="P78" s="10" t="n"/>
      <c r="Q78" s="10" t="n"/>
      <c r="R78" s="11">
        <f>IF(A78="","",SUM(N78:Q78))</f>
        <v/>
      </c>
      <c r="S78" s="12" t="n"/>
      <c r="T78" s="7" t="n"/>
      <c r="U78" s="6" t="n"/>
      <c r="V78" s="4">
        <f>IF(A78="","",IF(J78&lt;I78,"Verificar hodômetro",IF(T78="Cancelado","Viagem cancelada","OK")))</f>
        <v/>
      </c>
    </row>
    <row r="79">
      <c r="A79" s="4">
        <f>IF(B79="","",COUNT($B$5:B79))</f>
        <v/>
      </c>
      <c r="B79" s="5" t="n"/>
      <c r="C79" s="6" t="n"/>
      <c r="D79" s="6" t="n"/>
      <c r="E79" s="7" t="n"/>
      <c r="F79" s="6" t="n"/>
      <c r="G79" s="6" t="n"/>
      <c r="H79" s="6" t="n"/>
      <c r="I79" s="8" t="n"/>
      <c r="J79" s="8" t="n"/>
      <c r="K79" s="9">
        <f>IF(A79="","",IFERROR(J79-I79,0))</f>
        <v/>
      </c>
      <c r="L79" s="8" t="n"/>
      <c r="M79" s="10" t="n"/>
      <c r="N79" s="11">
        <f>IF(A79="","",IFERROR(L79*M79,0))</f>
        <v/>
      </c>
      <c r="O79" s="10" t="n"/>
      <c r="P79" s="10" t="n"/>
      <c r="Q79" s="10" t="n"/>
      <c r="R79" s="11">
        <f>IF(A79="","",SUM(N79:Q79))</f>
        <v/>
      </c>
      <c r="S79" s="12" t="n"/>
      <c r="T79" s="7" t="n"/>
      <c r="U79" s="6" t="n"/>
      <c r="V79" s="4">
        <f>IF(A79="","",IF(J79&lt;I79,"Verificar hodômetro",IF(T79="Cancelado","Viagem cancelada","OK")))</f>
        <v/>
      </c>
    </row>
    <row r="80">
      <c r="A80" s="4">
        <f>IF(B80="","",COUNT($B$5:B80))</f>
        <v/>
      </c>
      <c r="B80" s="5" t="n"/>
      <c r="C80" s="6" t="n"/>
      <c r="D80" s="6" t="n"/>
      <c r="E80" s="7" t="n"/>
      <c r="F80" s="6" t="n"/>
      <c r="G80" s="6" t="n"/>
      <c r="H80" s="6" t="n"/>
      <c r="I80" s="8" t="n"/>
      <c r="J80" s="8" t="n"/>
      <c r="K80" s="9">
        <f>IF(A80="","",IFERROR(J80-I80,0))</f>
        <v/>
      </c>
      <c r="L80" s="8" t="n"/>
      <c r="M80" s="10" t="n"/>
      <c r="N80" s="11">
        <f>IF(A80="","",IFERROR(L80*M80,0))</f>
        <v/>
      </c>
      <c r="O80" s="10" t="n"/>
      <c r="P80" s="10" t="n"/>
      <c r="Q80" s="10" t="n"/>
      <c r="R80" s="11">
        <f>IF(A80="","",SUM(N80:Q80))</f>
        <v/>
      </c>
      <c r="S80" s="12" t="n"/>
      <c r="T80" s="7" t="n"/>
      <c r="U80" s="6" t="n"/>
      <c r="V80" s="4">
        <f>IF(A80="","",IF(J80&lt;I80,"Verificar hodômetro",IF(T80="Cancelado","Viagem cancelada","OK")))</f>
        <v/>
      </c>
    </row>
    <row r="81">
      <c r="A81" s="4">
        <f>IF(B81="","",COUNT($B$5:B81))</f>
        <v/>
      </c>
      <c r="B81" s="5" t="n"/>
      <c r="C81" s="6" t="n"/>
      <c r="D81" s="6" t="n"/>
      <c r="E81" s="7" t="n"/>
      <c r="F81" s="6" t="n"/>
      <c r="G81" s="6" t="n"/>
      <c r="H81" s="6" t="n"/>
      <c r="I81" s="8" t="n"/>
      <c r="J81" s="8" t="n"/>
      <c r="K81" s="9">
        <f>IF(A81="","",IFERROR(J81-I81,0))</f>
        <v/>
      </c>
      <c r="L81" s="8" t="n"/>
      <c r="M81" s="10" t="n"/>
      <c r="N81" s="11">
        <f>IF(A81="","",IFERROR(L81*M81,0))</f>
        <v/>
      </c>
      <c r="O81" s="10" t="n"/>
      <c r="P81" s="10" t="n"/>
      <c r="Q81" s="10" t="n"/>
      <c r="R81" s="11">
        <f>IF(A81="","",SUM(N81:Q81))</f>
        <v/>
      </c>
      <c r="S81" s="12" t="n"/>
      <c r="T81" s="7" t="n"/>
      <c r="U81" s="6" t="n"/>
      <c r="V81" s="4">
        <f>IF(A81="","",IF(J81&lt;I81,"Verificar hodômetro",IF(T81="Cancelado","Viagem cancelada","OK")))</f>
        <v/>
      </c>
    </row>
    <row r="82">
      <c r="A82" s="4">
        <f>IF(B82="","",COUNT($B$5:B82))</f>
        <v/>
      </c>
      <c r="B82" s="5" t="n"/>
      <c r="C82" s="6" t="n"/>
      <c r="D82" s="6" t="n"/>
      <c r="E82" s="7" t="n"/>
      <c r="F82" s="6" t="n"/>
      <c r="G82" s="6" t="n"/>
      <c r="H82" s="6" t="n"/>
      <c r="I82" s="8" t="n"/>
      <c r="J82" s="8" t="n"/>
      <c r="K82" s="9">
        <f>IF(A82="","",IFERROR(J82-I82,0))</f>
        <v/>
      </c>
      <c r="L82" s="8" t="n"/>
      <c r="M82" s="10" t="n"/>
      <c r="N82" s="11">
        <f>IF(A82="","",IFERROR(L82*M82,0))</f>
        <v/>
      </c>
      <c r="O82" s="10" t="n"/>
      <c r="P82" s="10" t="n"/>
      <c r="Q82" s="10" t="n"/>
      <c r="R82" s="11">
        <f>IF(A82="","",SUM(N82:Q82))</f>
        <v/>
      </c>
      <c r="S82" s="12" t="n"/>
      <c r="T82" s="7" t="n"/>
      <c r="U82" s="6" t="n"/>
      <c r="V82" s="4">
        <f>IF(A82="","",IF(J82&lt;I82,"Verificar hodômetro",IF(T82="Cancelado","Viagem cancelada","OK")))</f>
        <v/>
      </c>
    </row>
    <row r="83">
      <c r="A83" s="4">
        <f>IF(B83="","",COUNT($B$5:B83))</f>
        <v/>
      </c>
      <c r="B83" s="5" t="n"/>
      <c r="C83" s="6" t="n"/>
      <c r="D83" s="6" t="n"/>
      <c r="E83" s="7" t="n"/>
      <c r="F83" s="6" t="n"/>
      <c r="G83" s="6" t="n"/>
      <c r="H83" s="6" t="n"/>
      <c r="I83" s="8" t="n"/>
      <c r="J83" s="8" t="n"/>
      <c r="K83" s="9">
        <f>IF(A83="","",IFERROR(J83-I83,0))</f>
        <v/>
      </c>
      <c r="L83" s="8" t="n"/>
      <c r="M83" s="10" t="n"/>
      <c r="N83" s="11">
        <f>IF(A83="","",IFERROR(L83*M83,0))</f>
        <v/>
      </c>
      <c r="O83" s="10" t="n"/>
      <c r="P83" s="10" t="n"/>
      <c r="Q83" s="10" t="n"/>
      <c r="R83" s="11">
        <f>IF(A83="","",SUM(N83:Q83))</f>
        <v/>
      </c>
      <c r="S83" s="12" t="n"/>
      <c r="T83" s="7" t="n"/>
      <c r="U83" s="6" t="n"/>
      <c r="V83" s="4">
        <f>IF(A83="","",IF(J83&lt;I83,"Verificar hodômetro",IF(T83="Cancelado","Viagem cancelada","OK")))</f>
        <v/>
      </c>
    </row>
    <row r="84">
      <c r="A84" s="4">
        <f>IF(B84="","",COUNT($B$5:B84))</f>
        <v/>
      </c>
      <c r="B84" s="5" t="n"/>
      <c r="C84" s="6" t="n"/>
      <c r="D84" s="6" t="n"/>
      <c r="E84" s="7" t="n"/>
      <c r="F84" s="6" t="n"/>
      <c r="G84" s="6" t="n"/>
      <c r="H84" s="6" t="n"/>
      <c r="I84" s="8" t="n"/>
      <c r="J84" s="8" t="n"/>
      <c r="K84" s="9">
        <f>IF(A84="","",IFERROR(J84-I84,0))</f>
        <v/>
      </c>
      <c r="L84" s="8" t="n"/>
      <c r="M84" s="10" t="n"/>
      <c r="N84" s="11">
        <f>IF(A84="","",IFERROR(L84*M84,0))</f>
        <v/>
      </c>
      <c r="O84" s="10" t="n"/>
      <c r="P84" s="10" t="n"/>
      <c r="Q84" s="10" t="n"/>
      <c r="R84" s="11">
        <f>IF(A84="","",SUM(N84:Q84))</f>
        <v/>
      </c>
      <c r="S84" s="12" t="n"/>
      <c r="T84" s="7" t="n"/>
      <c r="U84" s="6" t="n"/>
      <c r="V84" s="4">
        <f>IF(A84="","",IF(J84&lt;I84,"Verificar hodômetro",IF(T84="Cancelado","Viagem cancelada","OK")))</f>
        <v/>
      </c>
    </row>
    <row r="85">
      <c r="A85" s="4">
        <f>IF(B85="","",COUNT($B$5:B85))</f>
        <v/>
      </c>
      <c r="B85" s="5" t="n"/>
      <c r="C85" s="6" t="n"/>
      <c r="D85" s="6" t="n"/>
      <c r="E85" s="7" t="n"/>
      <c r="F85" s="6" t="n"/>
      <c r="G85" s="6" t="n"/>
      <c r="H85" s="6" t="n"/>
      <c r="I85" s="8" t="n"/>
      <c r="J85" s="8" t="n"/>
      <c r="K85" s="9">
        <f>IF(A85="","",IFERROR(J85-I85,0))</f>
        <v/>
      </c>
      <c r="L85" s="8" t="n"/>
      <c r="M85" s="10" t="n"/>
      <c r="N85" s="11">
        <f>IF(A85="","",IFERROR(L85*M85,0))</f>
        <v/>
      </c>
      <c r="O85" s="10" t="n"/>
      <c r="P85" s="10" t="n"/>
      <c r="Q85" s="10" t="n"/>
      <c r="R85" s="11">
        <f>IF(A85="","",SUM(N85:Q85))</f>
        <v/>
      </c>
      <c r="S85" s="12" t="n"/>
      <c r="T85" s="7" t="n"/>
      <c r="U85" s="6" t="n"/>
      <c r="V85" s="4">
        <f>IF(A85="","",IF(J85&lt;I85,"Verificar hodômetro",IF(T85="Cancelado","Viagem cancelada","OK")))</f>
        <v/>
      </c>
    </row>
    <row r="86">
      <c r="A86" s="4">
        <f>IF(B86="","",COUNT($B$5:B86))</f>
        <v/>
      </c>
      <c r="B86" s="5" t="n"/>
      <c r="C86" s="6" t="n"/>
      <c r="D86" s="6" t="n"/>
      <c r="E86" s="7" t="n"/>
      <c r="F86" s="6" t="n"/>
      <c r="G86" s="6" t="n"/>
      <c r="H86" s="6" t="n"/>
      <c r="I86" s="8" t="n"/>
      <c r="J86" s="8" t="n"/>
      <c r="K86" s="9">
        <f>IF(A86="","",IFERROR(J86-I86,0))</f>
        <v/>
      </c>
      <c r="L86" s="8" t="n"/>
      <c r="M86" s="10" t="n"/>
      <c r="N86" s="11">
        <f>IF(A86="","",IFERROR(L86*M86,0))</f>
        <v/>
      </c>
      <c r="O86" s="10" t="n"/>
      <c r="P86" s="10" t="n"/>
      <c r="Q86" s="10" t="n"/>
      <c r="R86" s="11">
        <f>IF(A86="","",SUM(N86:Q86))</f>
        <v/>
      </c>
      <c r="S86" s="12" t="n"/>
      <c r="T86" s="7" t="n"/>
      <c r="U86" s="6" t="n"/>
      <c r="V86" s="4">
        <f>IF(A86="","",IF(J86&lt;I86,"Verificar hodômetro",IF(T86="Cancelado","Viagem cancelada","OK")))</f>
        <v/>
      </c>
    </row>
    <row r="87">
      <c r="A87" s="4">
        <f>IF(B87="","",COUNT($B$5:B87))</f>
        <v/>
      </c>
      <c r="B87" s="5" t="n"/>
      <c r="C87" s="6" t="n"/>
      <c r="D87" s="6" t="n"/>
      <c r="E87" s="7" t="n"/>
      <c r="F87" s="6" t="n"/>
      <c r="G87" s="6" t="n"/>
      <c r="H87" s="6" t="n"/>
      <c r="I87" s="8" t="n"/>
      <c r="J87" s="8" t="n"/>
      <c r="K87" s="9">
        <f>IF(A87="","",IFERROR(J87-I87,0))</f>
        <v/>
      </c>
      <c r="L87" s="8" t="n"/>
      <c r="M87" s="10" t="n"/>
      <c r="N87" s="11">
        <f>IF(A87="","",IFERROR(L87*M87,0))</f>
        <v/>
      </c>
      <c r="O87" s="10" t="n"/>
      <c r="P87" s="10" t="n"/>
      <c r="Q87" s="10" t="n"/>
      <c r="R87" s="11">
        <f>IF(A87="","",SUM(N87:Q87))</f>
        <v/>
      </c>
      <c r="S87" s="12" t="n"/>
      <c r="T87" s="7" t="n"/>
      <c r="U87" s="6" t="n"/>
      <c r="V87" s="4">
        <f>IF(A87="","",IF(J87&lt;I87,"Verificar hodômetro",IF(T87="Cancelado","Viagem cancelada","OK")))</f>
        <v/>
      </c>
    </row>
    <row r="88">
      <c r="A88" s="4">
        <f>IF(B88="","",COUNT($B$5:B88))</f>
        <v/>
      </c>
      <c r="B88" s="5" t="n"/>
      <c r="C88" s="6" t="n"/>
      <c r="D88" s="6" t="n"/>
      <c r="E88" s="7" t="n"/>
      <c r="F88" s="6" t="n"/>
      <c r="G88" s="6" t="n"/>
      <c r="H88" s="6" t="n"/>
      <c r="I88" s="8" t="n"/>
      <c r="J88" s="8" t="n"/>
      <c r="K88" s="9">
        <f>IF(A88="","",IFERROR(J88-I88,0))</f>
        <v/>
      </c>
      <c r="L88" s="8" t="n"/>
      <c r="M88" s="10" t="n"/>
      <c r="N88" s="11">
        <f>IF(A88="","",IFERROR(L88*M88,0))</f>
        <v/>
      </c>
      <c r="O88" s="10" t="n"/>
      <c r="P88" s="10" t="n"/>
      <c r="Q88" s="10" t="n"/>
      <c r="R88" s="11">
        <f>IF(A88="","",SUM(N88:Q88))</f>
        <v/>
      </c>
      <c r="S88" s="12" t="n"/>
      <c r="T88" s="7" t="n"/>
      <c r="U88" s="6" t="n"/>
      <c r="V88" s="4">
        <f>IF(A88="","",IF(J88&lt;I88,"Verificar hodômetro",IF(T88="Cancelado","Viagem cancelada","OK")))</f>
        <v/>
      </c>
    </row>
    <row r="89">
      <c r="A89" s="4">
        <f>IF(B89="","",COUNT($B$5:B89))</f>
        <v/>
      </c>
      <c r="B89" s="5" t="n"/>
      <c r="C89" s="6" t="n"/>
      <c r="D89" s="6" t="n"/>
      <c r="E89" s="7" t="n"/>
      <c r="F89" s="6" t="n"/>
      <c r="G89" s="6" t="n"/>
      <c r="H89" s="6" t="n"/>
      <c r="I89" s="8" t="n"/>
      <c r="J89" s="8" t="n"/>
      <c r="K89" s="9">
        <f>IF(A89="","",IFERROR(J89-I89,0))</f>
        <v/>
      </c>
      <c r="L89" s="8" t="n"/>
      <c r="M89" s="10" t="n"/>
      <c r="N89" s="11">
        <f>IF(A89="","",IFERROR(L89*M89,0))</f>
        <v/>
      </c>
      <c r="O89" s="10" t="n"/>
      <c r="P89" s="10" t="n"/>
      <c r="Q89" s="10" t="n"/>
      <c r="R89" s="11">
        <f>IF(A89="","",SUM(N89:Q89))</f>
        <v/>
      </c>
      <c r="S89" s="12" t="n"/>
      <c r="T89" s="7" t="n"/>
      <c r="U89" s="6" t="n"/>
      <c r="V89" s="4">
        <f>IF(A89="","",IF(J89&lt;I89,"Verificar hodômetro",IF(T89="Cancelado","Viagem cancelada","OK")))</f>
        <v/>
      </c>
    </row>
    <row r="90">
      <c r="A90" s="4">
        <f>IF(B90="","",COUNT($B$5:B90))</f>
        <v/>
      </c>
      <c r="B90" s="5" t="n"/>
      <c r="C90" s="6" t="n"/>
      <c r="D90" s="6" t="n"/>
      <c r="E90" s="7" t="n"/>
      <c r="F90" s="6" t="n"/>
      <c r="G90" s="6" t="n"/>
      <c r="H90" s="6" t="n"/>
      <c r="I90" s="8" t="n"/>
      <c r="J90" s="8" t="n"/>
      <c r="K90" s="9">
        <f>IF(A90="","",IFERROR(J90-I90,0))</f>
        <v/>
      </c>
      <c r="L90" s="8" t="n"/>
      <c r="M90" s="10" t="n"/>
      <c r="N90" s="11">
        <f>IF(A90="","",IFERROR(L90*M90,0))</f>
        <v/>
      </c>
      <c r="O90" s="10" t="n"/>
      <c r="P90" s="10" t="n"/>
      <c r="Q90" s="10" t="n"/>
      <c r="R90" s="11">
        <f>IF(A90="","",SUM(N90:Q90))</f>
        <v/>
      </c>
      <c r="S90" s="12" t="n"/>
      <c r="T90" s="7" t="n"/>
      <c r="U90" s="6" t="n"/>
      <c r="V90" s="4">
        <f>IF(A90="","",IF(J90&lt;I90,"Verificar hodômetro",IF(T90="Cancelado","Viagem cancelada","OK")))</f>
        <v/>
      </c>
    </row>
    <row r="91">
      <c r="A91" s="4">
        <f>IF(B91="","",COUNT($B$5:B91))</f>
        <v/>
      </c>
      <c r="B91" s="5" t="n"/>
      <c r="C91" s="6" t="n"/>
      <c r="D91" s="6" t="n"/>
      <c r="E91" s="7" t="n"/>
      <c r="F91" s="6" t="n"/>
      <c r="G91" s="6" t="n"/>
      <c r="H91" s="6" t="n"/>
      <c r="I91" s="8" t="n"/>
      <c r="J91" s="8" t="n"/>
      <c r="K91" s="9">
        <f>IF(A91="","",IFERROR(J91-I91,0))</f>
        <v/>
      </c>
      <c r="L91" s="8" t="n"/>
      <c r="M91" s="10" t="n"/>
      <c r="N91" s="11">
        <f>IF(A91="","",IFERROR(L91*M91,0))</f>
        <v/>
      </c>
      <c r="O91" s="10" t="n"/>
      <c r="P91" s="10" t="n"/>
      <c r="Q91" s="10" t="n"/>
      <c r="R91" s="11">
        <f>IF(A91="","",SUM(N91:Q91))</f>
        <v/>
      </c>
      <c r="S91" s="12" t="n"/>
      <c r="T91" s="7" t="n"/>
      <c r="U91" s="6" t="n"/>
      <c r="V91" s="4">
        <f>IF(A91="","",IF(J91&lt;I91,"Verificar hodômetro",IF(T91="Cancelado","Viagem cancelada","OK")))</f>
        <v/>
      </c>
    </row>
    <row r="92">
      <c r="A92" s="4">
        <f>IF(B92="","",COUNT($B$5:B92))</f>
        <v/>
      </c>
      <c r="B92" s="5" t="n"/>
      <c r="C92" s="6" t="n"/>
      <c r="D92" s="6" t="n"/>
      <c r="E92" s="7" t="n"/>
      <c r="F92" s="6" t="n"/>
      <c r="G92" s="6" t="n"/>
      <c r="H92" s="6" t="n"/>
      <c r="I92" s="8" t="n"/>
      <c r="J92" s="8" t="n"/>
      <c r="K92" s="9">
        <f>IF(A92="","",IFERROR(J92-I92,0))</f>
        <v/>
      </c>
      <c r="L92" s="8" t="n"/>
      <c r="M92" s="10" t="n"/>
      <c r="N92" s="11">
        <f>IF(A92="","",IFERROR(L92*M92,0))</f>
        <v/>
      </c>
      <c r="O92" s="10" t="n"/>
      <c r="P92" s="10" t="n"/>
      <c r="Q92" s="10" t="n"/>
      <c r="R92" s="11">
        <f>IF(A92="","",SUM(N92:Q92))</f>
        <v/>
      </c>
      <c r="S92" s="12" t="n"/>
      <c r="T92" s="7" t="n"/>
      <c r="U92" s="6" t="n"/>
      <c r="V92" s="4">
        <f>IF(A92="","",IF(J92&lt;I92,"Verificar hodômetro",IF(T92="Cancelado","Viagem cancelada","OK")))</f>
        <v/>
      </c>
    </row>
    <row r="93">
      <c r="A93" s="4">
        <f>IF(B93="","",COUNT($B$5:B93))</f>
        <v/>
      </c>
      <c r="B93" s="5" t="n"/>
      <c r="C93" s="6" t="n"/>
      <c r="D93" s="6" t="n"/>
      <c r="E93" s="7" t="n"/>
      <c r="F93" s="6" t="n"/>
      <c r="G93" s="6" t="n"/>
      <c r="H93" s="6" t="n"/>
      <c r="I93" s="8" t="n"/>
      <c r="J93" s="8" t="n"/>
      <c r="K93" s="9">
        <f>IF(A93="","",IFERROR(J93-I93,0))</f>
        <v/>
      </c>
      <c r="L93" s="8" t="n"/>
      <c r="M93" s="10" t="n"/>
      <c r="N93" s="11">
        <f>IF(A93="","",IFERROR(L93*M93,0))</f>
        <v/>
      </c>
      <c r="O93" s="10" t="n"/>
      <c r="P93" s="10" t="n"/>
      <c r="Q93" s="10" t="n"/>
      <c r="R93" s="11">
        <f>IF(A93="","",SUM(N93:Q93))</f>
        <v/>
      </c>
      <c r="S93" s="12" t="n"/>
      <c r="T93" s="7" t="n"/>
      <c r="U93" s="6" t="n"/>
      <c r="V93" s="4">
        <f>IF(A93="","",IF(J93&lt;I93,"Verificar hodômetro",IF(T93="Cancelado","Viagem cancelada","OK")))</f>
        <v/>
      </c>
    </row>
    <row r="94">
      <c r="A94" s="4">
        <f>IF(B94="","",COUNT($B$5:B94))</f>
        <v/>
      </c>
      <c r="B94" s="5" t="n"/>
      <c r="C94" s="6" t="n"/>
      <c r="D94" s="6" t="n"/>
      <c r="E94" s="7" t="n"/>
      <c r="F94" s="6" t="n"/>
      <c r="G94" s="6" t="n"/>
      <c r="H94" s="6" t="n"/>
      <c r="I94" s="8" t="n"/>
      <c r="J94" s="8" t="n"/>
      <c r="K94" s="9">
        <f>IF(A94="","",IFERROR(J94-I94,0))</f>
        <v/>
      </c>
      <c r="L94" s="8" t="n"/>
      <c r="M94" s="10" t="n"/>
      <c r="N94" s="11">
        <f>IF(A94="","",IFERROR(L94*M94,0))</f>
        <v/>
      </c>
      <c r="O94" s="10" t="n"/>
      <c r="P94" s="10" t="n"/>
      <c r="Q94" s="10" t="n"/>
      <c r="R94" s="11">
        <f>IF(A94="","",SUM(N94:Q94))</f>
        <v/>
      </c>
      <c r="S94" s="12" t="n"/>
      <c r="T94" s="7" t="n"/>
      <c r="U94" s="6" t="n"/>
      <c r="V94" s="4">
        <f>IF(A94="","",IF(J94&lt;I94,"Verificar hodômetro",IF(T94="Cancelado","Viagem cancelada","OK")))</f>
        <v/>
      </c>
    </row>
    <row r="95">
      <c r="A95" s="4">
        <f>IF(B95="","",COUNT($B$5:B95))</f>
        <v/>
      </c>
      <c r="B95" s="5" t="n"/>
      <c r="C95" s="6" t="n"/>
      <c r="D95" s="6" t="n"/>
      <c r="E95" s="7" t="n"/>
      <c r="F95" s="6" t="n"/>
      <c r="G95" s="6" t="n"/>
      <c r="H95" s="6" t="n"/>
      <c r="I95" s="8" t="n"/>
      <c r="J95" s="8" t="n"/>
      <c r="K95" s="9">
        <f>IF(A95="","",IFERROR(J95-I95,0))</f>
        <v/>
      </c>
      <c r="L95" s="8" t="n"/>
      <c r="M95" s="10" t="n"/>
      <c r="N95" s="11">
        <f>IF(A95="","",IFERROR(L95*M95,0))</f>
        <v/>
      </c>
      <c r="O95" s="10" t="n"/>
      <c r="P95" s="10" t="n"/>
      <c r="Q95" s="10" t="n"/>
      <c r="R95" s="11">
        <f>IF(A95="","",SUM(N95:Q95))</f>
        <v/>
      </c>
      <c r="S95" s="12" t="n"/>
      <c r="T95" s="7" t="n"/>
      <c r="U95" s="6" t="n"/>
      <c r="V95" s="4">
        <f>IF(A95="","",IF(J95&lt;I95,"Verificar hodômetro",IF(T95="Cancelado","Viagem cancelada","OK")))</f>
        <v/>
      </c>
    </row>
    <row r="96">
      <c r="A96" s="4">
        <f>IF(B96="","",COUNT($B$5:B96))</f>
        <v/>
      </c>
      <c r="B96" s="5" t="n"/>
      <c r="C96" s="6" t="n"/>
      <c r="D96" s="6" t="n"/>
      <c r="E96" s="7" t="n"/>
      <c r="F96" s="6" t="n"/>
      <c r="G96" s="6" t="n"/>
      <c r="H96" s="6" t="n"/>
      <c r="I96" s="8" t="n"/>
      <c r="J96" s="8" t="n"/>
      <c r="K96" s="9">
        <f>IF(A96="","",IFERROR(J96-I96,0))</f>
        <v/>
      </c>
      <c r="L96" s="8" t="n"/>
      <c r="M96" s="10" t="n"/>
      <c r="N96" s="11">
        <f>IF(A96="","",IFERROR(L96*M96,0))</f>
        <v/>
      </c>
      <c r="O96" s="10" t="n"/>
      <c r="P96" s="10" t="n"/>
      <c r="Q96" s="10" t="n"/>
      <c r="R96" s="11">
        <f>IF(A96="","",SUM(N96:Q96))</f>
        <v/>
      </c>
      <c r="S96" s="12" t="n"/>
      <c r="T96" s="7" t="n"/>
      <c r="U96" s="6" t="n"/>
      <c r="V96" s="4">
        <f>IF(A96="","",IF(J96&lt;I96,"Verificar hodômetro",IF(T96="Cancelado","Viagem cancelada","OK")))</f>
        <v/>
      </c>
    </row>
    <row r="97">
      <c r="A97" s="4">
        <f>IF(B97="","",COUNT($B$5:B97))</f>
        <v/>
      </c>
      <c r="B97" s="5" t="n"/>
      <c r="C97" s="6" t="n"/>
      <c r="D97" s="6" t="n"/>
      <c r="E97" s="7" t="n"/>
      <c r="F97" s="6" t="n"/>
      <c r="G97" s="6" t="n"/>
      <c r="H97" s="6" t="n"/>
      <c r="I97" s="8" t="n"/>
      <c r="J97" s="8" t="n"/>
      <c r="K97" s="9">
        <f>IF(A97="","",IFERROR(J97-I97,0))</f>
        <v/>
      </c>
      <c r="L97" s="8" t="n"/>
      <c r="M97" s="10" t="n"/>
      <c r="N97" s="11">
        <f>IF(A97="","",IFERROR(L97*M97,0))</f>
        <v/>
      </c>
      <c r="O97" s="10" t="n"/>
      <c r="P97" s="10" t="n"/>
      <c r="Q97" s="10" t="n"/>
      <c r="R97" s="11">
        <f>IF(A97="","",SUM(N97:Q97))</f>
        <v/>
      </c>
      <c r="S97" s="12" t="n"/>
      <c r="T97" s="7" t="n"/>
      <c r="U97" s="6" t="n"/>
      <c r="V97" s="4">
        <f>IF(A97="","",IF(J97&lt;I97,"Verificar hodômetro",IF(T97="Cancelado","Viagem cancelada","OK")))</f>
        <v/>
      </c>
    </row>
    <row r="98">
      <c r="A98" s="4">
        <f>IF(B98="","",COUNT($B$5:B98))</f>
        <v/>
      </c>
      <c r="B98" s="5" t="n"/>
      <c r="C98" s="6" t="n"/>
      <c r="D98" s="6" t="n"/>
      <c r="E98" s="7" t="n"/>
      <c r="F98" s="6" t="n"/>
      <c r="G98" s="6" t="n"/>
      <c r="H98" s="6" t="n"/>
      <c r="I98" s="8" t="n"/>
      <c r="J98" s="8" t="n"/>
      <c r="K98" s="9">
        <f>IF(A98="","",IFERROR(J98-I98,0))</f>
        <v/>
      </c>
      <c r="L98" s="8" t="n"/>
      <c r="M98" s="10" t="n"/>
      <c r="N98" s="11">
        <f>IF(A98="","",IFERROR(L98*M98,0))</f>
        <v/>
      </c>
      <c r="O98" s="10" t="n"/>
      <c r="P98" s="10" t="n"/>
      <c r="Q98" s="10" t="n"/>
      <c r="R98" s="11">
        <f>IF(A98="","",SUM(N98:Q98))</f>
        <v/>
      </c>
      <c r="S98" s="12" t="n"/>
      <c r="T98" s="7" t="n"/>
      <c r="U98" s="6" t="n"/>
      <c r="V98" s="4">
        <f>IF(A98="","",IF(J98&lt;I98,"Verificar hodômetro",IF(T98="Cancelado","Viagem cancelada","OK")))</f>
        <v/>
      </c>
    </row>
    <row r="99">
      <c r="A99" s="4">
        <f>IF(B99="","",COUNT($B$5:B99))</f>
        <v/>
      </c>
      <c r="B99" s="5" t="n"/>
      <c r="C99" s="6" t="n"/>
      <c r="D99" s="6" t="n"/>
      <c r="E99" s="7" t="n"/>
      <c r="F99" s="6" t="n"/>
      <c r="G99" s="6" t="n"/>
      <c r="H99" s="6" t="n"/>
      <c r="I99" s="8" t="n"/>
      <c r="J99" s="8" t="n"/>
      <c r="K99" s="9">
        <f>IF(A99="","",IFERROR(J99-I99,0))</f>
        <v/>
      </c>
      <c r="L99" s="8" t="n"/>
      <c r="M99" s="10" t="n"/>
      <c r="N99" s="11">
        <f>IF(A99="","",IFERROR(L99*M99,0))</f>
        <v/>
      </c>
      <c r="O99" s="10" t="n"/>
      <c r="P99" s="10" t="n"/>
      <c r="Q99" s="10" t="n"/>
      <c r="R99" s="11">
        <f>IF(A99="","",SUM(N99:Q99))</f>
        <v/>
      </c>
      <c r="S99" s="12" t="n"/>
      <c r="T99" s="7" t="n"/>
      <c r="U99" s="6" t="n"/>
      <c r="V99" s="4">
        <f>IF(A99="","",IF(J99&lt;I99,"Verificar hodômetro",IF(T99="Cancelado","Viagem cancelada","OK")))</f>
        <v/>
      </c>
    </row>
    <row r="100">
      <c r="A100" s="4">
        <f>IF(B100="","",COUNT($B$5:B100))</f>
        <v/>
      </c>
      <c r="B100" s="5" t="n"/>
      <c r="C100" s="6" t="n"/>
      <c r="D100" s="6" t="n"/>
      <c r="E100" s="7" t="n"/>
      <c r="F100" s="6" t="n"/>
      <c r="G100" s="6" t="n"/>
      <c r="H100" s="6" t="n"/>
      <c r="I100" s="8" t="n"/>
      <c r="J100" s="8" t="n"/>
      <c r="K100" s="9">
        <f>IF(A100="","",IFERROR(J100-I100,0))</f>
        <v/>
      </c>
      <c r="L100" s="8" t="n"/>
      <c r="M100" s="10" t="n"/>
      <c r="N100" s="11">
        <f>IF(A100="","",IFERROR(L100*M100,0))</f>
        <v/>
      </c>
      <c r="O100" s="10" t="n"/>
      <c r="P100" s="10" t="n"/>
      <c r="Q100" s="10" t="n"/>
      <c r="R100" s="11">
        <f>IF(A100="","",SUM(N100:Q100))</f>
        <v/>
      </c>
      <c r="S100" s="12" t="n"/>
      <c r="T100" s="7" t="n"/>
      <c r="U100" s="6" t="n"/>
      <c r="V100" s="4">
        <f>IF(A100="","",IF(J100&lt;I100,"Verificar hodômetro",IF(T100="Cancelado","Viagem cancelada","OK")))</f>
        <v/>
      </c>
    </row>
    <row r="101">
      <c r="A101" s="4">
        <f>IF(B101="","",COUNT($B$5:B101))</f>
        <v/>
      </c>
      <c r="B101" s="5" t="n"/>
      <c r="C101" s="6" t="n"/>
      <c r="D101" s="6" t="n"/>
      <c r="E101" s="7" t="n"/>
      <c r="F101" s="6" t="n"/>
      <c r="G101" s="6" t="n"/>
      <c r="H101" s="6" t="n"/>
      <c r="I101" s="8" t="n"/>
      <c r="J101" s="8" t="n"/>
      <c r="K101" s="9">
        <f>IF(A101="","",IFERROR(J101-I101,0))</f>
        <v/>
      </c>
      <c r="L101" s="8" t="n"/>
      <c r="M101" s="10" t="n"/>
      <c r="N101" s="11">
        <f>IF(A101="","",IFERROR(L101*M101,0))</f>
        <v/>
      </c>
      <c r="O101" s="10" t="n"/>
      <c r="P101" s="10" t="n"/>
      <c r="Q101" s="10" t="n"/>
      <c r="R101" s="11">
        <f>IF(A101="","",SUM(N101:Q101))</f>
        <v/>
      </c>
      <c r="S101" s="12" t="n"/>
      <c r="T101" s="7" t="n"/>
      <c r="U101" s="6" t="n"/>
      <c r="V101" s="4">
        <f>IF(A101="","",IF(J101&lt;I101,"Verificar hodômetro",IF(T101="Cancelado","Viagem cancelada","OK")))</f>
        <v/>
      </c>
    </row>
    <row r="102">
      <c r="A102" s="4">
        <f>IF(B102="","",COUNT($B$5:B102))</f>
        <v/>
      </c>
      <c r="B102" s="5" t="n"/>
      <c r="C102" s="6" t="n"/>
      <c r="D102" s="6" t="n"/>
      <c r="E102" s="7" t="n"/>
      <c r="F102" s="6" t="n"/>
      <c r="G102" s="6" t="n"/>
      <c r="H102" s="6" t="n"/>
      <c r="I102" s="8" t="n"/>
      <c r="J102" s="8" t="n"/>
      <c r="K102" s="9">
        <f>IF(A102="","",IFERROR(J102-I102,0))</f>
        <v/>
      </c>
      <c r="L102" s="8" t="n"/>
      <c r="M102" s="10" t="n"/>
      <c r="N102" s="11">
        <f>IF(A102="","",IFERROR(L102*M102,0))</f>
        <v/>
      </c>
      <c r="O102" s="10" t="n"/>
      <c r="P102" s="10" t="n"/>
      <c r="Q102" s="10" t="n"/>
      <c r="R102" s="11">
        <f>IF(A102="","",SUM(N102:Q102))</f>
        <v/>
      </c>
      <c r="S102" s="12" t="n"/>
      <c r="T102" s="7" t="n"/>
      <c r="U102" s="6" t="n"/>
      <c r="V102" s="4">
        <f>IF(A102="","",IF(J102&lt;I102,"Verificar hodômetro",IF(T102="Cancelado","Viagem cancelada","OK")))</f>
        <v/>
      </c>
    </row>
    <row r="103">
      <c r="A103" s="4">
        <f>IF(B103="","",COUNT($B$5:B103))</f>
        <v/>
      </c>
      <c r="B103" s="5" t="n"/>
      <c r="C103" s="6" t="n"/>
      <c r="D103" s="6" t="n"/>
      <c r="E103" s="7" t="n"/>
      <c r="F103" s="6" t="n"/>
      <c r="G103" s="6" t="n"/>
      <c r="H103" s="6" t="n"/>
      <c r="I103" s="8" t="n"/>
      <c r="J103" s="8" t="n"/>
      <c r="K103" s="9">
        <f>IF(A103="","",IFERROR(J103-I103,0))</f>
        <v/>
      </c>
      <c r="L103" s="8" t="n"/>
      <c r="M103" s="10" t="n"/>
      <c r="N103" s="11">
        <f>IF(A103="","",IFERROR(L103*M103,0))</f>
        <v/>
      </c>
      <c r="O103" s="10" t="n"/>
      <c r="P103" s="10" t="n"/>
      <c r="Q103" s="10" t="n"/>
      <c r="R103" s="11">
        <f>IF(A103="","",SUM(N103:Q103))</f>
        <v/>
      </c>
      <c r="S103" s="12" t="n"/>
      <c r="T103" s="7" t="n"/>
      <c r="U103" s="6" t="n"/>
      <c r="V103" s="4">
        <f>IF(A103="","",IF(J103&lt;I103,"Verificar hodômetro",IF(T103="Cancelado","Viagem cancelada","OK")))</f>
        <v/>
      </c>
    </row>
    <row r="104">
      <c r="A104" s="4">
        <f>IF(B104="","",COUNT($B$5:B104))</f>
        <v/>
      </c>
      <c r="B104" s="5" t="n"/>
      <c r="C104" s="6" t="n"/>
      <c r="D104" s="6" t="n"/>
      <c r="E104" s="7" t="n"/>
      <c r="F104" s="6" t="n"/>
      <c r="G104" s="6" t="n"/>
      <c r="H104" s="6" t="n"/>
      <c r="I104" s="8" t="n"/>
      <c r="J104" s="8" t="n"/>
      <c r="K104" s="9">
        <f>IF(A104="","",IFERROR(J104-I104,0))</f>
        <v/>
      </c>
      <c r="L104" s="8" t="n"/>
      <c r="M104" s="10" t="n"/>
      <c r="N104" s="11">
        <f>IF(A104="","",IFERROR(L104*M104,0))</f>
        <v/>
      </c>
      <c r="O104" s="10" t="n"/>
      <c r="P104" s="10" t="n"/>
      <c r="Q104" s="10" t="n"/>
      <c r="R104" s="11">
        <f>IF(A104="","",SUM(N104:Q104))</f>
        <v/>
      </c>
      <c r="S104" s="12" t="n"/>
      <c r="T104" s="7" t="n"/>
      <c r="U104" s="6" t="n"/>
      <c r="V104" s="4">
        <f>IF(A104="","",IF(J104&lt;I104,"Verificar hodômetro",IF(T104="Cancelado","Viagem cancelada","OK")))</f>
        <v/>
      </c>
    </row>
  </sheetData>
  <autoFilter ref="A4:V104"/>
  <mergeCells count="1">
    <mergeCell ref="A1:V1"/>
  </mergeCells>
  <conditionalFormatting sqref="K5:K104">
    <cfRule type="expression" priority="1" dxfId="0" stopIfTrue="1">
      <formula>AND($A5&lt;&gt;"",$K5=0)</formula>
    </cfRule>
    <cfRule type="expression" priority="3" dxfId="1">
      <formula>AND($A5&lt;&gt;"",$K5&gt;0)</formula>
    </cfRule>
  </conditionalFormatting>
  <conditionalFormatting sqref="R5:R104">
    <cfRule type="expression" priority="2" dxfId="0" stopIfTrue="1">
      <formula>AND($A5&lt;&gt;"",$R5=0)</formula>
    </cfRule>
    <cfRule type="expression" priority="4" dxfId="1">
      <formula>AND($A5&lt;&gt;"",$R5&gt;0)</formula>
    </cfRule>
  </conditionalFormatting>
  <conditionalFormatting sqref="T5:T104">
    <cfRule type="expression" priority="5" dxfId="2">
      <formula>$T5="Concluído"</formula>
    </cfRule>
    <cfRule type="expression" priority="6" dxfId="0">
      <formula>$T5="Cancelado"</formula>
    </cfRule>
    <cfRule type="expression" priority="7" dxfId="3">
      <formula>$T5="Planejado"</formula>
    </cfRule>
  </conditionalFormatting>
  <conditionalFormatting sqref="V5:V104">
    <cfRule type="expression" priority="8" dxfId="0">
      <formula>$V5="Verificar hodômetro"</formula>
    </cfRule>
  </conditionalFormatting>
  <dataValidations count="2">
    <dataValidation sqref="T5:T104" showErrorMessage="1" showInputMessage="1" allowBlank="1" type="list">
      <formula1>"Concluído,Planejado,Cancelado"</formula1>
    </dataValidation>
    <dataValidation sqref="H5:H104" showErrorMessage="1" showInputMessage="1" allowBlank="1" type="list">
      <formula1>"Visita a cliente,Entrega,Reunião,Serviço externo,Uso pessoal"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4" customWidth="1" min="3" max="3"/>
    <col width="20" customWidth="1" min="4" max="4"/>
    <col width="18" customWidth="1" min="5" max="5"/>
    <col width="4" customWidth="1" min="6" max="6"/>
    <col width="15" customWidth="1" min="7" max="7"/>
    <col width="14" customWidth="1" min="8" max="8"/>
    <col width="4" customWidth="1" min="9" max="9"/>
    <col width="14" customWidth="1" min="10" max="10"/>
    <col width="14" customWidth="1" min="11" max="11"/>
    <col width="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 ht="28" customHeight="1">
      <c r="A1" s="1" t="inlineStr">
        <is>
          <t>Resumo | Visão geral do diário de bordo</t>
        </is>
      </c>
    </row>
    <row r="2"/>
    <row r="3" ht="28" customHeight="1">
      <c r="A3" s="13" t="inlineStr">
        <is>
          <t>Total de viagens</t>
        </is>
      </c>
      <c r="B3" s="14">
        <f>COUNTIF('Diário de Bordo'!$T$5:$T$104,"Concluído")</f>
        <v/>
      </c>
      <c r="D3" s="13" t="inlineStr">
        <is>
          <t>Quilometragem total</t>
        </is>
      </c>
      <c r="E3" s="15">
        <f>SUM('Diário de Bordo'!$K$5:$K$104)</f>
        <v/>
      </c>
      <c r="G3" s="13" t="inlineStr">
        <is>
          <t>Custo total</t>
        </is>
      </c>
      <c r="H3" s="16">
        <f>SUM('Diário de Bordo'!$R$5:$R$104)</f>
        <v/>
      </c>
    </row>
    <row r="4"/>
    <row r="5" ht="28" customHeight="1">
      <c r="A5" s="13" t="inlineStr">
        <is>
          <t>Custo médio por viagem</t>
        </is>
      </c>
      <c r="B5" s="16">
        <f>IFERROR(AVERAGE('Diário de Bordo'!$R$5:$R$104),0)</f>
        <v/>
      </c>
      <c r="D5" s="13" t="inlineStr">
        <is>
          <t>Média de km por viagem</t>
        </is>
      </c>
      <c r="E5" s="15">
        <f>IFERROR(AVERAGE('Diário de Bordo'!$K$5:$K$104),0)</f>
        <v/>
      </c>
      <c r="G5" s="13" t="inlineStr">
        <is>
          <t>Percentual concluído</t>
        </is>
      </c>
      <c r="H5" s="17">
        <f>IFERROR(COUNTIF('Diário de Bordo'!$T$5:$T$104,"Concluído")/COUNTA('Diário de Bordo'!$A$5:$A$104),0)</f>
        <v/>
      </c>
    </row>
    <row r="6"/>
    <row r="7"/>
    <row r="8"/>
    <row r="9"/>
    <row r="10">
      <c r="A10" s="18" t="inlineStr">
        <is>
          <t>Consulta de veículo</t>
        </is>
      </c>
    </row>
    <row r="11"/>
    <row r="12">
      <c r="A12" s="19" t="inlineStr">
        <is>
          <t>Placa para consulta</t>
        </is>
      </c>
      <c r="B12" s="7" t="inlineStr"/>
    </row>
    <row r="13">
      <c r="A13" s="19" t="inlineStr">
        <is>
          <t>Motorista associado</t>
        </is>
      </c>
      <c r="B13" s="20">
        <f>IF(B12="","",IFERROR(VLOOKUP(B12,$A$20:$B$119,2,FALSE),"Não encontrado"))</f>
        <v/>
      </c>
    </row>
    <row r="14">
      <c r="A14" s="19" t="inlineStr">
        <is>
          <t>Total de km da placa</t>
        </is>
      </c>
      <c r="B14" s="21">
        <f>IF(B12="","",SUMIF('Diário de Bordo'!$E$5:$E$104,B12,'Diário de Bordo'!$K$5:$K$104))</f>
        <v/>
      </c>
    </row>
    <row r="15"/>
    <row r="16"/>
    <row r="17">
      <c r="A17" s="18" t="inlineStr">
        <is>
          <t>Tabela auxiliar de consulta</t>
        </is>
      </c>
      <c r="D17" s="18" t="inlineStr">
        <is>
          <t>Custos por finalidade</t>
        </is>
      </c>
      <c r="G17" s="18" t="inlineStr">
        <is>
          <t>Viagens por status</t>
        </is>
      </c>
    </row>
    <row r="18">
      <c r="D18" s="3" t="inlineStr">
        <is>
          <t>Finalidade</t>
        </is>
      </c>
      <c r="E18" s="3" t="inlineStr">
        <is>
          <t>Custo total (R$)</t>
        </is>
      </c>
      <c r="G18" s="3" t="inlineStr">
        <is>
          <t>Status</t>
        </is>
      </c>
      <c r="H18" s="3" t="inlineStr">
        <is>
          <t>Quantidade</t>
        </is>
      </c>
    </row>
    <row r="19">
      <c r="A19" s="3" t="inlineStr">
        <is>
          <t>Placa</t>
        </is>
      </c>
      <c r="B19" s="3" t="inlineStr">
        <is>
          <t>Motorista associado</t>
        </is>
      </c>
      <c r="D19" s="20" t="inlineStr">
        <is>
          <t>Visita a cliente</t>
        </is>
      </c>
      <c r="E19" s="22">
        <f>SUMIF('Diário de Bordo'!$H$5:$H$104,D19,'Diário de Bordo'!$R$5:$R$104)</f>
        <v/>
      </c>
      <c r="G19" s="4" t="inlineStr">
        <is>
          <t>Concluído</t>
        </is>
      </c>
      <c r="H19" s="9">
        <f>COUNTIF('Diário de Bordo'!$T$5:$T$104,G19)</f>
        <v/>
      </c>
    </row>
    <row r="20">
      <c r="A20" s="23">
        <f>IF('Diário de Bordo'!$E$5="","",'Diário de Bordo'!$E$5)</f>
        <v/>
      </c>
      <c r="B20" s="23">
        <f>IF('Diário de Bordo'!$C$5="","",'Diário de Bordo'!$C$5)</f>
        <v/>
      </c>
      <c r="D20" s="23" t="inlineStr">
        <is>
          <t>Entrega</t>
        </is>
      </c>
      <c r="E20" s="24">
        <f>SUMIF('Diário de Bordo'!$H$5:$H$104,D20,'Diário de Bordo'!$R$5:$R$104)</f>
        <v/>
      </c>
      <c r="G20" s="25" t="inlineStr">
        <is>
          <t>Planejado</t>
        </is>
      </c>
      <c r="H20" s="26">
        <f>COUNTIF('Diário de Bordo'!$T$5:$T$104,G20)</f>
        <v/>
      </c>
    </row>
    <row r="21">
      <c r="A21" s="20">
        <f>IF('Diário de Bordo'!$E$6="","",'Diário de Bordo'!$E$6)</f>
        <v/>
      </c>
      <c r="B21" s="20">
        <f>IF('Diário de Bordo'!$C$6="","",'Diário de Bordo'!$C$6)</f>
        <v/>
      </c>
      <c r="D21" s="20" t="inlineStr">
        <is>
          <t>Reunião</t>
        </is>
      </c>
      <c r="E21" s="22">
        <f>SUMIF('Diário de Bordo'!$H$5:$H$104,D21,'Diário de Bordo'!$R$5:$R$104)</f>
        <v/>
      </c>
      <c r="G21" s="4" t="inlineStr">
        <is>
          <t>Cancelado</t>
        </is>
      </c>
      <c r="H21" s="9">
        <f>COUNTIF('Diário de Bordo'!$T$5:$T$104,G21)</f>
        <v/>
      </c>
    </row>
    <row r="22">
      <c r="A22" s="23">
        <f>IF('Diário de Bordo'!$E$7="","",'Diário de Bordo'!$E$7)</f>
        <v/>
      </c>
      <c r="B22" s="23">
        <f>IF('Diário de Bordo'!$C$7="","",'Diário de Bordo'!$C$7)</f>
        <v/>
      </c>
      <c r="D22" s="23" t="inlineStr">
        <is>
          <t>Serviço externo</t>
        </is>
      </c>
      <c r="E22" s="24">
        <f>SUMIF('Diário de Bordo'!$H$5:$H$104,D22,'Diário de Bordo'!$R$5:$R$104)</f>
        <v/>
      </c>
    </row>
    <row r="23">
      <c r="A23" s="20">
        <f>IF('Diário de Bordo'!$E$8="","",'Diário de Bordo'!$E$8)</f>
        <v/>
      </c>
      <c r="B23" s="20">
        <f>IF('Diário de Bordo'!$C$8="","",'Diário de Bordo'!$C$8)</f>
        <v/>
      </c>
      <c r="D23" s="20" t="inlineStr">
        <is>
          <t>Uso pessoal</t>
        </is>
      </c>
      <c r="E23" s="22">
        <f>SUMIF('Diário de Bordo'!$H$5:$H$104,D23,'Diário de Bordo'!$R$5:$R$104)</f>
        <v/>
      </c>
    </row>
    <row r="24">
      <c r="A24" s="23">
        <f>IF('Diário de Bordo'!$E$9="","",'Diário de Bordo'!$E$9)</f>
        <v/>
      </c>
      <c r="B24" s="23">
        <f>IF('Diário de Bordo'!$C$9="","",'Diário de Bordo'!$C$9)</f>
        <v/>
      </c>
    </row>
    <row r="25">
      <c r="A25" s="20">
        <f>IF('Diário de Bordo'!$E$10="","",'Diário de Bordo'!$E$10)</f>
        <v/>
      </c>
      <c r="B25" s="20">
        <f>IF('Diário de Bordo'!$C$10="","",'Diário de Bordo'!$C$10)</f>
        <v/>
      </c>
    </row>
    <row r="26">
      <c r="A26" s="23">
        <f>IF('Diário de Bordo'!$E$11="","",'Diário de Bordo'!$E$11)</f>
        <v/>
      </c>
      <c r="B26" s="23">
        <f>IF('Diário de Bordo'!$C$11="","",'Diário de Bordo'!$C$11)</f>
        <v/>
      </c>
    </row>
    <row r="27">
      <c r="A27" s="20">
        <f>IF('Diário de Bordo'!$E$12="","",'Diário de Bordo'!$E$12)</f>
        <v/>
      </c>
      <c r="B27" s="20">
        <f>IF('Diário de Bordo'!$C$12="","",'Diário de Bordo'!$C$12)</f>
        <v/>
      </c>
    </row>
    <row r="28">
      <c r="A28" s="23">
        <f>IF('Diário de Bordo'!$E$13="","",'Diário de Bordo'!$E$13)</f>
        <v/>
      </c>
      <c r="B28" s="23">
        <f>IF('Diário de Bordo'!$C$13="","",'Diário de Bordo'!$C$13)</f>
        <v/>
      </c>
    </row>
    <row r="29">
      <c r="A29" s="20">
        <f>IF('Diário de Bordo'!$E$14="","",'Diário de Bordo'!$E$14)</f>
        <v/>
      </c>
      <c r="B29" s="20">
        <f>IF('Diário de Bordo'!$C$14="","",'Diário de Bordo'!$C$14)</f>
        <v/>
      </c>
    </row>
    <row r="30">
      <c r="A30" s="23">
        <f>IF('Diário de Bordo'!$E$15="","",'Diário de Bordo'!$E$15)</f>
        <v/>
      </c>
      <c r="B30" s="23">
        <f>IF('Diário de Bordo'!$C$15="","",'Diário de Bordo'!$C$15)</f>
        <v/>
      </c>
    </row>
    <row r="31">
      <c r="A31" s="20">
        <f>IF('Diário de Bordo'!$E$16="","",'Diário de Bordo'!$E$16)</f>
        <v/>
      </c>
      <c r="B31" s="20">
        <f>IF('Diário de Bordo'!$C$16="","",'Diário de Bordo'!$C$16)</f>
        <v/>
      </c>
    </row>
    <row r="32">
      <c r="A32" s="23">
        <f>IF('Diário de Bordo'!$E$17="","",'Diário de Bordo'!$E$17)</f>
        <v/>
      </c>
      <c r="B32" s="23">
        <f>IF('Diário de Bordo'!$C$17="","",'Diário de Bordo'!$C$17)</f>
        <v/>
      </c>
    </row>
    <row r="33">
      <c r="A33" s="20">
        <f>IF('Diário de Bordo'!$E$18="","",'Diário de Bordo'!$E$18)</f>
        <v/>
      </c>
      <c r="B33" s="20">
        <f>IF('Diário de Bordo'!$C$18="","",'Diário de Bordo'!$C$18)</f>
        <v/>
      </c>
    </row>
    <row r="34">
      <c r="A34" s="23">
        <f>IF('Diário de Bordo'!$E$19="","",'Diário de Bordo'!$E$19)</f>
        <v/>
      </c>
      <c r="B34" s="23">
        <f>IF('Diário de Bordo'!$C$19="","",'Diário de Bordo'!$C$19)</f>
        <v/>
      </c>
    </row>
    <row r="35">
      <c r="A35" s="20">
        <f>IF('Diário de Bordo'!$E$20="","",'Diário de Bordo'!$E$20)</f>
        <v/>
      </c>
      <c r="B35" s="20">
        <f>IF('Diário de Bordo'!$C$20="","",'Diário de Bordo'!$C$20)</f>
        <v/>
      </c>
    </row>
    <row r="36">
      <c r="A36" s="23">
        <f>IF('Diário de Bordo'!$E$21="","",'Diário de Bordo'!$E$21)</f>
        <v/>
      </c>
      <c r="B36" s="23">
        <f>IF('Diário de Bordo'!$C$21="","",'Diário de Bordo'!$C$21)</f>
        <v/>
      </c>
    </row>
    <row r="37">
      <c r="A37" s="20">
        <f>IF('Diário de Bordo'!$E$22="","",'Diário de Bordo'!$E$22)</f>
        <v/>
      </c>
      <c r="B37" s="20">
        <f>IF('Diário de Bordo'!$C$22="","",'Diário de Bordo'!$C$22)</f>
        <v/>
      </c>
    </row>
    <row r="38">
      <c r="A38" s="23">
        <f>IF('Diário de Bordo'!$E$23="","",'Diário de Bordo'!$E$23)</f>
        <v/>
      </c>
      <c r="B38" s="23">
        <f>IF('Diário de Bordo'!$C$23="","",'Diário de Bordo'!$C$23)</f>
        <v/>
      </c>
    </row>
    <row r="39">
      <c r="A39" s="20">
        <f>IF('Diário de Bordo'!$E$24="","",'Diário de Bordo'!$E$24)</f>
        <v/>
      </c>
      <c r="B39" s="20">
        <f>IF('Diário de Bordo'!$C$24="","",'Diário de Bordo'!$C$24)</f>
        <v/>
      </c>
    </row>
    <row r="40">
      <c r="A40" s="23">
        <f>IF('Diário de Bordo'!$E$25="","",'Diário de Bordo'!$E$25)</f>
        <v/>
      </c>
      <c r="B40" s="23">
        <f>IF('Diário de Bordo'!$C$25="","",'Diário de Bordo'!$C$25)</f>
        <v/>
      </c>
    </row>
    <row r="41">
      <c r="A41" s="20">
        <f>IF('Diário de Bordo'!$E$26="","",'Diário de Bordo'!$E$26)</f>
        <v/>
      </c>
      <c r="B41" s="20">
        <f>IF('Diário de Bordo'!$C$26="","",'Diário de Bordo'!$C$26)</f>
        <v/>
      </c>
    </row>
    <row r="42">
      <c r="A42" s="23">
        <f>IF('Diário de Bordo'!$E$27="","",'Diário de Bordo'!$E$27)</f>
        <v/>
      </c>
      <c r="B42" s="23">
        <f>IF('Diário de Bordo'!$C$27="","",'Diário de Bordo'!$C$27)</f>
        <v/>
      </c>
    </row>
    <row r="43">
      <c r="A43" s="20">
        <f>IF('Diário de Bordo'!$E$28="","",'Diário de Bordo'!$E$28)</f>
        <v/>
      </c>
      <c r="B43" s="20">
        <f>IF('Diário de Bordo'!$C$28="","",'Diário de Bordo'!$C$28)</f>
        <v/>
      </c>
    </row>
    <row r="44">
      <c r="A44" s="23">
        <f>IF('Diário de Bordo'!$E$29="","",'Diário de Bordo'!$E$29)</f>
        <v/>
      </c>
      <c r="B44" s="23">
        <f>IF('Diário de Bordo'!$C$29="","",'Diário de Bordo'!$C$29)</f>
        <v/>
      </c>
    </row>
    <row r="45">
      <c r="A45" s="20">
        <f>IF('Diário de Bordo'!$E$30="","",'Diário de Bordo'!$E$30)</f>
        <v/>
      </c>
      <c r="B45" s="20">
        <f>IF('Diário de Bordo'!$C$30="","",'Diário de Bordo'!$C$30)</f>
        <v/>
      </c>
    </row>
    <row r="46">
      <c r="A46" s="23">
        <f>IF('Diário de Bordo'!$E$31="","",'Diário de Bordo'!$E$31)</f>
        <v/>
      </c>
      <c r="B46" s="23">
        <f>IF('Diário de Bordo'!$C$31="","",'Diário de Bordo'!$C$31)</f>
        <v/>
      </c>
    </row>
    <row r="47">
      <c r="A47" s="20">
        <f>IF('Diário de Bordo'!$E$32="","",'Diário de Bordo'!$E$32)</f>
        <v/>
      </c>
      <c r="B47" s="20">
        <f>IF('Diário de Bordo'!$C$32="","",'Diário de Bordo'!$C$32)</f>
        <v/>
      </c>
    </row>
    <row r="48">
      <c r="A48" s="23">
        <f>IF('Diário de Bordo'!$E$33="","",'Diário de Bordo'!$E$33)</f>
        <v/>
      </c>
      <c r="B48" s="23">
        <f>IF('Diário de Bordo'!$C$33="","",'Diário de Bordo'!$C$33)</f>
        <v/>
      </c>
    </row>
    <row r="49">
      <c r="A49" s="20">
        <f>IF('Diário de Bordo'!$E$34="","",'Diário de Bordo'!$E$34)</f>
        <v/>
      </c>
      <c r="B49" s="20">
        <f>IF('Diário de Bordo'!$C$34="","",'Diário de Bordo'!$C$34)</f>
        <v/>
      </c>
    </row>
    <row r="50">
      <c r="A50" s="23">
        <f>IF('Diário de Bordo'!$E$35="","",'Diário de Bordo'!$E$35)</f>
        <v/>
      </c>
      <c r="B50" s="23">
        <f>IF('Diário de Bordo'!$C$35="","",'Diário de Bordo'!$C$35)</f>
        <v/>
      </c>
    </row>
    <row r="51">
      <c r="A51" s="20">
        <f>IF('Diário de Bordo'!$E$36="","",'Diário de Bordo'!$E$36)</f>
        <v/>
      </c>
      <c r="B51" s="20">
        <f>IF('Diário de Bordo'!$C$36="","",'Diário de Bordo'!$C$36)</f>
        <v/>
      </c>
    </row>
    <row r="52">
      <c r="A52" s="23">
        <f>IF('Diário de Bordo'!$E$37="","",'Diário de Bordo'!$E$37)</f>
        <v/>
      </c>
      <c r="B52" s="23">
        <f>IF('Diário de Bordo'!$C$37="","",'Diário de Bordo'!$C$37)</f>
        <v/>
      </c>
    </row>
    <row r="53">
      <c r="A53" s="20">
        <f>IF('Diário de Bordo'!$E$38="","",'Diário de Bordo'!$E$38)</f>
        <v/>
      </c>
      <c r="B53" s="20">
        <f>IF('Diário de Bordo'!$C$38="","",'Diário de Bordo'!$C$38)</f>
        <v/>
      </c>
    </row>
    <row r="54">
      <c r="A54" s="23">
        <f>IF('Diário de Bordo'!$E$39="","",'Diário de Bordo'!$E$39)</f>
        <v/>
      </c>
      <c r="B54" s="23">
        <f>IF('Diário de Bordo'!$C$39="","",'Diário de Bordo'!$C$39)</f>
        <v/>
      </c>
    </row>
    <row r="55">
      <c r="A55" s="20">
        <f>IF('Diário de Bordo'!$E$40="","",'Diário de Bordo'!$E$40)</f>
        <v/>
      </c>
      <c r="B55" s="20">
        <f>IF('Diário de Bordo'!$C$40="","",'Diário de Bordo'!$C$40)</f>
        <v/>
      </c>
    </row>
    <row r="56">
      <c r="A56" s="23">
        <f>IF('Diário de Bordo'!$E$41="","",'Diário de Bordo'!$E$41)</f>
        <v/>
      </c>
      <c r="B56" s="23">
        <f>IF('Diário de Bordo'!$C$41="","",'Diário de Bordo'!$C$41)</f>
        <v/>
      </c>
    </row>
    <row r="57">
      <c r="A57" s="20">
        <f>IF('Diário de Bordo'!$E$42="","",'Diário de Bordo'!$E$42)</f>
        <v/>
      </c>
      <c r="B57" s="20">
        <f>IF('Diário de Bordo'!$C$42="","",'Diário de Bordo'!$C$42)</f>
        <v/>
      </c>
    </row>
    <row r="58">
      <c r="A58" s="23">
        <f>IF('Diário de Bordo'!$E$43="","",'Diário de Bordo'!$E$43)</f>
        <v/>
      </c>
      <c r="B58" s="23">
        <f>IF('Diário de Bordo'!$C$43="","",'Diário de Bordo'!$C$43)</f>
        <v/>
      </c>
    </row>
    <row r="59">
      <c r="A59" s="20">
        <f>IF('Diário de Bordo'!$E$44="","",'Diário de Bordo'!$E$44)</f>
        <v/>
      </c>
      <c r="B59" s="20">
        <f>IF('Diário de Bordo'!$C$44="","",'Diário de Bordo'!$C$44)</f>
        <v/>
      </c>
    </row>
    <row r="60">
      <c r="A60" s="23">
        <f>IF('Diário de Bordo'!$E$45="","",'Diário de Bordo'!$E$45)</f>
        <v/>
      </c>
      <c r="B60" s="23">
        <f>IF('Diário de Bordo'!$C$45="","",'Diário de Bordo'!$C$45)</f>
        <v/>
      </c>
    </row>
    <row r="61">
      <c r="A61" s="20">
        <f>IF('Diário de Bordo'!$E$46="","",'Diário de Bordo'!$E$46)</f>
        <v/>
      </c>
      <c r="B61" s="20">
        <f>IF('Diário de Bordo'!$C$46="","",'Diário de Bordo'!$C$46)</f>
        <v/>
      </c>
    </row>
    <row r="62">
      <c r="A62" s="23">
        <f>IF('Diário de Bordo'!$E$47="","",'Diário de Bordo'!$E$47)</f>
        <v/>
      </c>
      <c r="B62" s="23">
        <f>IF('Diário de Bordo'!$C$47="","",'Diário de Bordo'!$C$47)</f>
        <v/>
      </c>
    </row>
    <row r="63">
      <c r="A63" s="20">
        <f>IF('Diário de Bordo'!$E$48="","",'Diário de Bordo'!$E$48)</f>
        <v/>
      </c>
      <c r="B63" s="20">
        <f>IF('Diário de Bordo'!$C$48="","",'Diário de Bordo'!$C$48)</f>
        <v/>
      </c>
    </row>
    <row r="64">
      <c r="A64" s="23">
        <f>IF('Diário de Bordo'!$E$49="","",'Diário de Bordo'!$E$49)</f>
        <v/>
      </c>
      <c r="B64" s="23">
        <f>IF('Diário de Bordo'!$C$49="","",'Diário de Bordo'!$C$49)</f>
        <v/>
      </c>
    </row>
    <row r="65">
      <c r="A65" s="20">
        <f>IF('Diário de Bordo'!$E$50="","",'Diário de Bordo'!$E$50)</f>
        <v/>
      </c>
      <c r="B65" s="20">
        <f>IF('Diário de Bordo'!$C$50="","",'Diário de Bordo'!$C$50)</f>
        <v/>
      </c>
    </row>
    <row r="66">
      <c r="A66" s="23">
        <f>IF('Diário de Bordo'!$E$51="","",'Diário de Bordo'!$E$51)</f>
        <v/>
      </c>
      <c r="B66" s="23">
        <f>IF('Diário de Bordo'!$C$51="","",'Diário de Bordo'!$C$51)</f>
        <v/>
      </c>
    </row>
    <row r="67">
      <c r="A67" s="20">
        <f>IF('Diário de Bordo'!$E$52="","",'Diário de Bordo'!$E$52)</f>
        <v/>
      </c>
      <c r="B67" s="20">
        <f>IF('Diário de Bordo'!$C$52="","",'Diário de Bordo'!$C$52)</f>
        <v/>
      </c>
    </row>
    <row r="68">
      <c r="A68" s="23">
        <f>IF('Diário de Bordo'!$E$53="","",'Diário de Bordo'!$E$53)</f>
        <v/>
      </c>
      <c r="B68" s="23">
        <f>IF('Diário de Bordo'!$C$53="","",'Diário de Bordo'!$C$53)</f>
        <v/>
      </c>
    </row>
    <row r="69">
      <c r="A69" s="20">
        <f>IF('Diário de Bordo'!$E$54="","",'Diário de Bordo'!$E$54)</f>
        <v/>
      </c>
      <c r="B69" s="20">
        <f>IF('Diário de Bordo'!$C$54="","",'Diário de Bordo'!$C$54)</f>
        <v/>
      </c>
    </row>
    <row r="70">
      <c r="A70" s="23">
        <f>IF('Diário de Bordo'!$E$55="","",'Diário de Bordo'!$E$55)</f>
        <v/>
      </c>
      <c r="B70" s="23">
        <f>IF('Diário de Bordo'!$C$55="","",'Diário de Bordo'!$C$55)</f>
        <v/>
      </c>
    </row>
    <row r="71">
      <c r="A71" s="20">
        <f>IF('Diário de Bordo'!$E$56="","",'Diário de Bordo'!$E$56)</f>
        <v/>
      </c>
      <c r="B71" s="20">
        <f>IF('Diário de Bordo'!$C$56="","",'Diário de Bordo'!$C$56)</f>
        <v/>
      </c>
    </row>
    <row r="72">
      <c r="A72" s="23">
        <f>IF('Diário de Bordo'!$E$57="","",'Diário de Bordo'!$E$57)</f>
        <v/>
      </c>
      <c r="B72" s="23">
        <f>IF('Diário de Bordo'!$C$57="","",'Diário de Bordo'!$C$57)</f>
        <v/>
      </c>
    </row>
    <row r="73">
      <c r="A73" s="20">
        <f>IF('Diário de Bordo'!$E$58="","",'Diário de Bordo'!$E$58)</f>
        <v/>
      </c>
      <c r="B73" s="20">
        <f>IF('Diário de Bordo'!$C$58="","",'Diário de Bordo'!$C$58)</f>
        <v/>
      </c>
    </row>
    <row r="74">
      <c r="A74" s="23">
        <f>IF('Diário de Bordo'!$E$59="","",'Diário de Bordo'!$E$59)</f>
        <v/>
      </c>
      <c r="B74" s="23">
        <f>IF('Diário de Bordo'!$C$59="","",'Diário de Bordo'!$C$59)</f>
        <v/>
      </c>
    </row>
    <row r="75">
      <c r="A75" s="20">
        <f>IF('Diário de Bordo'!$E$60="","",'Diário de Bordo'!$E$60)</f>
        <v/>
      </c>
      <c r="B75" s="20">
        <f>IF('Diário de Bordo'!$C$60="","",'Diário de Bordo'!$C$60)</f>
        <v/>
      </c>
    </row>
    <row r="76">
      <c r="A76" s="23">
        <f>IF('Diário de Bordo'!$E$61="","",'Diário de Bordo'!$E$61)</f>
        <v/>
      </c>
      <c r="B76" s="23">
        <f>IF('Diário de Bordo'!$C$61="","",'Diário de Bordo'!$C$61)</f>
        <v/>
      </c>
    </row>
    <row r="77">
      <c r="A77" s="20">
        <f>IF('Diário de Bordo'!$E$62="","",'Diário de Bordo'!$E$62)</f>
        <v/>
      </c>
      <c r="B77" s="20">
        <f>IF('Diário de Bordo'!$C$62="","",'Diário de Bordo'!$C$62)</f>
        <v/>
      </c>
    </row>
    <row r="78">
      <c r="A78" s="23">
        <f>IF('Diário de Bordo'!$E$63="","",'Diário de Bordo'!$E$63)</f>
        <v/>
      </c>
      <c r="B78" s="23">
        <f>IF('Diário de Bordo'!$C$63="","",'Diário de Bordo'!$C$63)</f>
        <v/>
      </c>
    </row>
    <row r="79">
      <c r="A79" s="20">
        <f>IF('Diário de Bordo'!$E$64="","",'Diário de Bordo'!$E$64)</f>
        <v/>
      </c>
      <c r="B79" s="20">
        <f>IF('Diário de Bordo'!$C$64="","",'Diário de Bordo'!$C$64)</f>
        <v/>
      </c>
    </row>
    <row r="80">
      <c r="A80" s="23">
        <f>IF('Diário de Bordo'!$E$65="","",'Diário de Bordo'!$E$65)</f>
        <v/>
      </c>
      <c r="B80" s="23">
        <f>IF('Diário de Bordo'!$C$65="","",'Diário de Bordo'!$C$65)</f>
        <v/>
      </c>
    </row>
    <row r="81">
      <c r="A81" s="20">
        <f>IF('Diário de Bordo'!$E$66="","",'Diário de Bordo'!$E$66)</f>
        <v/>
      </c>
      <c r="B81" s="20">
        <f>IF('Diário de Bordo'!$C$66="","",'Diário de Bordo'!$C$66)</f>
        <v/>
      </c>
    </row>
    <row r="82">
      <c r="A82" s="23">
        <f>IF('Diário de Bordo'!$E$67="","",'Diário de Bordo'!$E$67)</f>
        <v/>
      </c>
      <c r="B82" s="23">
        <f>IF('Diário de Bordo'!$C$67="","",'Diário de Bordo'!$C$67)</f>
        <v/>
      </c>
    </row>
    <row r="83">
      <c r="A83" s="20">
        <f>IF('Diário de Bordo'!$E$68="","",'Diário de Bordo'!$E$68)</f>
        <v/>
      </c>
      <c r="B83" s="20">
        <f>IF('Diário de Bordo'!$C$68="","",'Diário de Bordo'!$C$68)</f>
        <v/>
      </c>
    </row>
    <row r="84">
      <c r="A84" s="23">
        <f>IF('Diário de Bordo'!$E$69="","",'Diário de Bordo'!$E$69)</f>
        <v/>
      </c>
      <c r="B84" s="23">
        <f>IF('Diário de Bordo'!$C$69="","",'Diário de Bordo'!$C$69)</f>
        <v/>
      </c>
    </row>
    <row r="85">
      <c r="A85" s="20">
        <f>IF('Diário de Bordo'!$E$70="","",'Diário de Bordo'!$E$70)</f>
        <v/>
      </c>
      <c r="B85" s="20">
        <f>IF('Diário de Bordo'!$C$70="","",'Diário de Bordo'!$C$70)</f>
        <v/>
      </c>
    </row>
    <row r="86">
      <c r="A86" s="23">
        <f>IF('Diário de Bordo'!$E$71="","",'Diário de Bordo'!$E$71)</f>
        <v/>
      </c>
      <c r="B86" s="23">
        <f>IF('Diário de Bordo'!$C$71="","",'Diário de Bordo'!$C$71)</f>
        <v/>
      </c>
    </row>
    <row r="87">
      <c r="A87" s="20">
        <f>IF('Diário de Bordo'!$E$72="","",'Diário de Bordo'!$E$72)</f>
        <v/>
      </c>
      <c r="B87" s="20">
        <f>IF('Diário de Bordo'!$C$72="","",'Diário de Bordo'!$C$72)</f>
        <v/>
      </c>
    </row>
    <row r="88">
      <c r="A88" s="23">
        <f>IF('Diário de Bordo'!$E$73="","",'Diário de Bordo'!$E$73)</f>
        <v/>
      </c>
      <c r="B88" s="23">
        <f>IF('Diário de Bordo'!$C$73="","",'Diário de Bordo'!$C$73)</f>
        <v/>
      </c>
    </row>
    <row r="89">
      <c r="A89" s="20">
        <f>IF('Diário de Bordo'!$E$74="","",'Diário de Bordo'!$E$74)</f>
        <v/>
      </c>
      <c r="B89" s="20">
        <f>IF('Diário de Bordo'!$C$74="","",'Diário de Bordo'!$C$74)</f>
        <v/>
      </c>
    </row>
    <row r="90">
      <c r="A90" s="23">
        <f>IF('Diário de Bordo'!$E$75="","",'Diário de Bordo'!$E$75)</f>
        <v/>
      </c>
      <c r="B90" s="23">
        <f>IF('Diário de Bordo'!$C$75="","",'Diário de Bordo'!$C$75)</f>
        <v/>
      </c>
    </row>
    <row r="91">
      <c r="A91" s="20">
        <f>IF('Diário de Bordo'!$E$76="","",'Diário de Bordo'!$E$76)</f>
        <v/>
      </c>
      <c r="B91" s="20">
        <f>IF('Diário de Bordo'!$C$76="","",'Diário de Bordo'!$C$76)</f>
        <v/>
      </c>
    </row>
    <row r="92">
      <c r="A92" s="23">
        <f>IF('Diário de Bordo'!$E$77="","",'Diário de Bordo'!$E$77)</f>
        <v/>
      </c>
      <c r="B92" s="23">
        <f>IF('Diário de Bordo'!$C$77="","",'Diário de Bordo'!$C$77)</f>
        <v/>
      </c>
    </row>
    <row r="93">
      <c r="A93" s="20">
        <f>IF('Diário de Bordo'!$E$78="","",'Diário de Bordo'!$E$78)</f>
        <v/>
      </c>
      <c r="B93" s="20">
        <f>IF('Diário de Bordo'!$C$78="","",'Diário de Bordo'!$C$78)</f>
        <v/>
      </c>
    </row>
    <row r="94">
      <c r="A94" s="23">
        <f>IF('Diário de Bordo'!$E$79="","",'Diário de Bordo'!$E$79)</f>
        <v/>
      </c>
      <c r="B94" s="23">
        <f>IF('Diário de Bordo'!$C$79="","",'Diário de Bordo'!$C$79)</f>
        <v/>
      </c>
    </row>
    <row r="95">
      <c r="A95" s="20">
        <f>IF('Diário de Bordo'!$E$80="","",'Diário de Bordo'!$E$80)</f>
        <v/>
      </c>
      <c r="B95" s="20">
        <f>IF('Diário de Bordo'!$C$80="","",'Diário de Bordo'!$C$80)</f>
        <v/>
      </c>
    </row>
    <row r="96">
      <c r="A96" s="23">
        <f>IF('Diário de Bordo'!$E$81="","",'Diário de Bordo'!$E$81)</f>
        <v/>
      </c>
      <c r="B96" s="23">
        <f>IF('Diário de Bordo'!$C$81="","",'Diário de Bordo'!$C$81)</f>
        <v/>
      </c>
    </row>
    <row r="97">
      <c r="A97" s="20">
        <f>IF('Diário de Bordo'!$E$82="","",'Diário de Bordo'!$E$82)</f>
        <v/>
      </c>
      <c r="B97" s="20">
        <f>IF('Diário de Bordo'!$C$82="","",'Diário de Bordo'!$C$82)</f>
        <v/>
      </c>
    </row>
    <row r="98">
      <c r="A98" s="23">
        <f>IF('Diário de Bordo'!$E$83="","",'Diário de Bordo'!$E$83)</f>
        <v/>
      </c>
      <c r="B98" s="23">
        <f>IF('Diário de Bordo'!$C$83="","",'Diário de Bordo'!$C$83)</f>
        <v/>
      </c>
    </row>
    <row r="99">
      <c r="A99" s="20">
        <f>IF('Diário de Bordo'!$E$84="","",'Diário de Bordo'!$E$84)</f>
        <v/>
      </c>
      <c r="B99" s="20">
        <f>IF('Diário de Bordo'!$C$84="","",'Diário de Bordo'!$C$84)</f>
        <v/>
      </c>
    </row>
    <row r="100">
      <c r="A100" s="23">
        <f>IF('Diário de Bordo'!$E$85="","",'Diário de Bordo'!$E$85)</f>
        <v/>
      </c>
      <c r="B100" s="23">
        <f>IF('Diário de Bordo'!$C$85="","",'Diário de Bordo'!$C$85)</f>
        <v/>
      </c>
    </row>
    <row r="101">
      <c r="A101" s="20">
        <f>IF('Diário de Bordo'!$E$86="","",'Diário de Bordo'!$E$86)</f>
        <v/>
      </c>
      <c r="B101" s="20">
        <f>IF('Diário de Bordo'!$C$86="","",'Diário de Bordo'!$C$86)</f>
        <v/>
      </c>
    </row>
    <row r="102">
      <c r="A102" s="23">
        <f>IF('Diário de Bordo'!$E$87="","",'Diário de Bordo'!$E$87)</f>
        <v/>
      </c>
      <c r="B102" s="23">
        <f>IF('Diário de Bordo'!$C$87="","",'Diário de Bordo'!$C$87)</f>
        <v/>
      </c>
    </row>
    <row r="103">
      <c r="A103" s="20">
        <f>IF('Diário de Bordo'!$E$88="","",'Diário de Bordo'!$E$88)</f>
        <v/>
      </c>
      <c r="B103" s="20">
        <f>IF('Diário de Bordo'!$C$88="","",'Diário de Bordo'!$C$88)</f>
        <v/>
      </c>
    </row>
    <row r="104">
      <c r="A104" s="23">
        <f>IF('Diário de Bordo'!$E$89="","",'Diário de Bordo'!$E$89)</f>
        <v/>
      </c>
      <c r="B104" s="23">
        <f>IF('Diário de Bordo'!$C$89="","",'Diário de Bordo'!$C$89)</f>
        <v/>
      </c>
    </row>
    <row r="105">
      <c r="A105" s="20">
        <f>IF('Diário de Bordo'!$E$90="","",'Diário de Bordo'!$E$90)</f>
        <v/>
      </c>
      <c r="B105" s="20">
        <f>IF('Diário de Bordo'!$C$90="","",'Diário de Bordo'!$C$90)</f>
        <v/>
      </c>
    </row>
    <row r="106">
      <c r="A106" s="23">
        <f>IF('Diário de Bordo'!$E$91="","",'Diário de Bordo'!$E$91)</f>
        <v/>
      </c>
      <c r="B106" s="23">
        <f>IF('Diário de Bordo'!$C$91="","",'Diário de Bordo'!$C$91)</f>
        <v/>
      </c>
    </row>
    <row r="107">
      <c r="A107" s="20">
        <f>IF('Diário de Bordo'!$E$92="","",'Diário de Bordo'!$E$92)</f>
        <v/>
      </c>
      <c r="B107" s="20">
        <f>IF('Diário de Bordo'!$C$92="","",'Diário de Bordo'!$C$92)</f>
        <v/>
      </c>
    </row>
    <row r="108">
      <c r="A108" s="23">
        <f>IF('Diário de Bordo'!$E$93="","",'Diário de Bordo'!$E$93)</f>
        <v/>
      </c>
      <c r="B108" s="23">
        <f>IF('Diário de Bordo'!$C$93="","",'Diário de Bordo'!$C$93)</f>
        <v/>
      </c>
    </row>
    <row r="109">
      <c r="A109" s="20">
        <f>IF('Diário de Bordo'!$E$94="","",'Diário de Bordo'!$E$94)</f>
        <v/>
      </c>
      <c r="B109" s="20">
        <f>IF('Diário de Bordo'!$C$94="","",'Diário de Bordo'!$C$94)</f>
        <v/>
      </c>
    </row>
    <row r="110">
      <c r="A110" s="23">
        <f>IF('Diário de Bordo'!$E$95="","",'Diário de Bordo'!$E$95)</f>
        <v/>
      </c>
      <c r="B110" s="23">
        <f>IF('Diário de Bordo'!$C$95="","",'Diário de Bordo'!$C$95)</f>
        <v/>
      </c>
    </row>
    <row r="111">
      <c r="A111" s="20">
        <f>IF('Diário de Bordo'!$E$96="","",'Diário de Bordo'!$E$96)</f>
        <v/>
      </c>
      <c r="B111" s="20">
        <f>IF('Diário de Bordo'!$C$96="","",'Diário de Bordo'!$C$96)</f>
        <v/>
      </c>
    </row>
    <row r="112">
      <c r="A112" s="23">
        <f>IF('Diário de Bordo'!$E$97="","",'Diário de Bordo'!$E$97)</f>
        <v/>
      </c>
      <c r="B112" s="23">
        <f>IF('Diário de Bordo'!$C$97="","",'Diário de Bordo'!$C$97)</f>
        <v/>
      </c>
    </row>
    <row r="113">
      <c r="A113" s="20">
        <f>IF('Diário de Bordo'!$E$98="","",'Diário de Bordo'!$E$98)</f>
        <v/>
      </c>
      <c r="B113" s="20">
        <f>IF('Diário de Bordo'!$C$98="","",'Diário de Bordo'!$C$98)</f>
        <v/>
      </c>
    </row>
    <row r="114">
      <c r="A114" s="23">
        <f>IF('Diário de Bordo'!$E$99="","",'Diário de Bordo'!$E$99)</f>
        <v/>
      </c>
      <c r="B114" s="23">
        <f>IF('Diário de Bordo'!$C$99="","",'Diário de Bordo'!$C$99)</f>
        <v/>
      </c>
    </row>
    <row r="115">
      <c r="A115" s="20">
        <f>IF('Diário de Bordo'!$E$100="","",'Diário de Bordo'!$E$100)</f>
        <v/>
      </c>
      <c r="B115" s="20">
        <f>IF('Diário de Bordo'!$C$100="","",'Diário de Bordo'!$C$100)</f>
        <v/>
      </c>
    </row>
    <row r="116">
      <c r="A116" s="23">
        <f>IF('Diário de Bordo'!$E$101="","",'Diário de Bordo'!$E$101)</f>
        <v/>
      </c>
      <c r="B116" s="23">
        <f>IF('Diário de Bordo'!$C$101="","",'Diário de Bordo'!$C$101)</f>
        <v/>
      </c>
    </row>
    <row r="117">
      <c r="A117" s="20">
        <f>IF('Diário de Bordo'!$E$102="","",'Diário de Bordo'!$E$102)</f>
        <v/>
      </c>
      <c r="B117" s="20">
        <f>IF('Diário de Bordo'!$C$102="","",'Diário de Bordo'!$C$102)</f>
        <v/>
      </c>
    </row>
    <row r="118">
      <c r="A118" s="23">
        <f>IF('Diário de Bordo'!$E$103="","",'Diário de Bordo'!$E$103)</f>
        <v/>
      </c>
      <c r="B118" s="23">
        <f>IF('Diário de Bordo'!$C$103="","",'Diário de Bordo'!$C$103)</f>
        <v/>
      </c>
    </row>
    <row r="119">
      <c r="A119" s="20">
        <f>IF('Diário de Bordo'!$E$104="","",'Diário de Bordo'!$E$104)</f>
        <v/>
      </c>
      <c r="B119" s="20">
        <f>IF('Diário de Bordo'!$C$104="","",'Diário de Bordo'!$C$104)</f>
        <v/>
      </c>
    </row>
  </sheetData>
  <mergeCells count="1">
    <mergeCell ref="A1:T1"/>
  </mergeCells>
  <dataValidations count="1">
    <dataValidation sqref="B12" showErrorMessage="1" showInputMessage="1" allowBlank="1" type="list">
      <formula1>$A$20:$A$119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28" customHeight="1">
      <c r="A1" s="1" t="inlineStr">
        <is>
          <t>Instruções | Uso organizado do Diário de Bordo</t>
        </is>
      </c>
    </row>
    <row r="2"/>
    <row r="3">
      <c r="A3" s="3" t="inlineStr">
        <is>
          <t>Orientação</t>
        </is>
      </c>
      <c r="B3" s="3" t="inlineStr">
        <is>
          <t>Como aplicar no dia a dia</t>
        </is>
      </c>
    </row>
    <row r="4" ht="34" customHeight="1">
      <c r="A4" s="27" t="inlineStr">
        <is>
          <t>Preenchimento</t>
        </is>
      </c>
      <c r="B4" s="23" t="inlineStr">
        <is>
          <t>Preencha somente as células amarelas da aba Diário de Bordo. As células brancas possuem fórmulas e devem ser mantidas.</t>
        </is>
      </c>
    </row>
    <row r="5" ht="34" customHeight="1">
      <c r="A5" s="28" t="inlineStr">
        <is>
          <t>Hodômetro</t>
        </is>
      </c>
      <c r="B5" s="20" t="inlineStr">
        <is>
          <t>Informe o hodômetro final sempre maior ou igual ao inicial. Se houver divergência, a coluna de validação exibirá um alerta.</t>
        </is>
      </c>
    </row>
    <row r="6" ht="34" customHeight="1">
      <c r="A6" s="27" t="inlineStr">
        <is>
          <t>Custos</t>
        </is>
      </c>
      <c r="B6" s="23" t="inlineStr">
        <is>
          <t>Informe combustível, pedágios, estacionamento e outros custos em reais, sem digitar R$ manualmente.</t>
        </is>
      </c>
    </row>
    <row r="7" ht="34" customHeight="1">
      <c r="A7" s="28" t="inlineStr">
        <is>
          <t>Datas</t>
        </is>
      </c>
      <c r="B7" s="20" t="inlineStr">
        <is>
          <t>Use datas no padrão brasileiro DD/MM/AAAA. Registre uma linha para cada deslocamento realizado, planejado ou cancelado.</t>
        </is>
      </c>
    </row>
    <row r="8" ht="34" customHeight="1">
      <c r="A8" s="27" t="inlineStr">
        <is>
          <t>Status</t>
        </is>
      </c>
      <c r="B8" s="23" t="inlineStr">
        <is>
          <t>Use Concluído para viagens realizadas, Planejado para deslocamentos previstos e Cancelado quando a viagem não ocorrer.</t>
        </is>
      </c>
    </row>
    <row r="9" ht="34" customHeight="1">
      <c r="A9" s="28" t="inlineStr">
        <is>
          <t>Finalidade</t>
        </is>
      </c>
      <c r="B9" s="20" t="inlineStr">
        <is>
          <t>Classifique a viagem por finalidade para acompanhar custos de visitas, entregas, reuniões, serviços externos e uso pessoal.</t>
        </is>
      </c>
    </row>
    <row r="10" ht="34" customHeight="1">
      <c r="A10" s="27" t="inlineStr">
        <is>
          <t>Indicadores</t>
        </is>
      </c>
      <c r="B10" s="23" t="inlineStr">
        <is>
          <t>A aba Resumo apresenta total de viagens concluídas, quilometragem, custo total, médias e percentual de conclusão.</t>
        </is>
      </c>
    </row>
    <row r="11" ht="34" customHeight="1">
      <c r="A11" s="28" t="inlineStr">
        <is>
          <t>Consulta de veículo</t>
        </is>
      </c>
      <c r="B11" s="20" t="inlineStr">
        <is>
          <t>Digite ou selecione uma placa na área de consulta da aba Resumo para visualizar o motorista associado e o total de quilômetros.</t>
        </is>
      </c>
    </row>
    <row r="12" ht="34" customHeight="1">
      <c r="A12" s="27" t="inlineStr">
        <is>
          <t>Gráficos</t>
        </is>
      </c>
      <c r="B12" s="23" t="inlineStr">
        <is>
          <t>Os gráficos consideram todas as 100 linhas preparadas e são atualizados automaticamente após inserir novos registros.</t>
        </is>
      </c>
    </row>
    <row r="13" ht="34" customHeight="1">
      <c r="A13" s="28" t="inlineStr">
        <is>
          <t>Organização</t>
        </is>
      </c>
      <c r="B13" s="20" t="inlineStr">
        <is>
          <t>Mantenha observações objetivas para facilitar conferências, reembolsos e acompanhamento da produtividade.</t>
        </is>
      </c>
    </row>
    <row r="14"/>
    <row r="15"/>
    <row r="16">
      <c r="A16" s="18" t="inlineStr">
        <is>
          <t>Legenda de status</t>
        </is>
      </c>
    </row>
    <row r="17">
      <c r="A17" s="29" t="inlineStr">
        <is>
          <t>Concluído</t>
        </is>
      </c>
      <c r="B17" s="20" t="inlineStr">
        <is>
          <t>Deslocamento finalizado e considerado nos indicadores.</t>
        </is>
      </c>
    </row>
    <row r="18">
      <c r="A18" s="30" t="inlineStr">
        <is>
          <t>Planejado</t>
        </is>
      </c>
      <c r="B18" s="20" t="inlineStr">
        <is>
          <t>Deslocamento previsto; revise os dados após a realização.</t>
        </is>
      </c>
    </row>
    <row r="19">
      <c r="A19" s="31" t="inlineStr">
        <is>
          <t>Cancelado</t>
        </is>
      </c>
      <c r="B19" s="20" t="inlineStr">
        <is>
          <t>Deslocamento não realizado; mantenha o registro para histórico.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2026-09-08T19:56:47Z</dcterms:created>
  <dcterms:modified xmlns:dcterms="http://purl.org/dc/terms/" xmlns:xsi="http://www.w3.org/2001/XMLSchema-instance" xsi:type="dcterms:W3CDTF">2026-09-08T19:56:47Z</dcterms:modified>
</cp:coreProperties>
</file>