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ef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'Tarefas'!$A$2:$N$102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0FDFA"/>
      </patternFill>
    </fill>
    <fill>
      <patternFill patternType="solid">
        <fgColor rgb="0010B98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7" borderId="1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'Resumo'!G3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'Resumo'!$F$4:$F$6</f>
            </numRef>
          </cat>
          <val>
            <numRef>
              <f>'Resumo'!$G$4:$G$6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Tarefas por prioridade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'Resumo'!G9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'Resumo'!$F$10:$F$12</f>
            </numRef>
          </cat>
          <val>
            <numRef>
              <f>'Resumo'!$G$10:$G$12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tarefas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estimado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'Resumo'!G15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'Resumo'!$F$16:$F$24</f>
            </numRef>
          </cat>
          <val>
            <numRef>
              <f>'Resumo'!$G$16:$G$24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estimado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16</col>
      <colOff>0</colOff>
      <row>2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8" customWidth="1" min="3" max="3"/>
    <col width="22" customWidth="1" min="4" max="4"/>
    <col width="18" customWidth="1" min="5" max="5"/>
    <col width="16" customWidth="1" min="6" max="6"/>
    <col width="14" customWidth="1" min="7" max="7"/>
    <col width="13" customWidth="1" min="8" max="8"/>
    <col width="17" customWidth="1" min="9" max="9"/>
    <col width="20" customWidth="1" min="10" max="10"/>
    <col width="20" customWidth="1" min="11" max="11"/>
    <col width="15" customWidth="1" min="12" max="12"/>
    <col width="19" customWidth="1" min="13" max="13"/>
    <col width="32" customWidth="1" min="14" max="14"/>
  </cols>
  <sheetData>
    <row r="1" ht="28" customHeight="1">
      <c r="A1" s="1" t="inlineStr">
        <is>
          <t>Organização Básica | Rotina, tarefas e compromissos</t>
        </is>
      </c>
    </row>
    <row r="2" ht="34" customHeight="1">
      <c r="A2" s="2" t="inlineStr">
        <is>
          <t>ID</t>
        </is>
      </c>
      <c r="B2" s="2" t="inlineStr">
        <is>
          <t>Tarefa</t>
        </is>
      </c>
      <c r="C2" s="2" t="inlineStr">
        <is>
          <t>Categoria</t>
        </is>
      </c>
      <c r="D2" s="2" t="inlineStr">
        <is>
          <t>Responsável</t>
        </is>
      </c>
      <c r="E2" s="2" t="inlineStr">
        <is>
          <t>Cidade</t>
        </is>
      </c>
      <c r="F2" s="2" t="inlineStr">
        <is>
          <t>Data de criação</t>
        </is>
      </c>
      <c r="G2" s="2" t="inlineStr">
        <is>
          <t>Prazo</t>
        </is>
      </c>
      <c r="H2" s="2" t="inlineStr">
        <is>
          <t>Prioridade</t>
        </is>
      </c>
      <c r="I2" s="2" t="inlineStr">
        <is>
          <t>Status</t>
        </is>
      </c>
      <c r="J2" s="2" t="inlineStr">
        <is>
          <t>Custo estimado (R$)</t>
        </is>
      </c>
      <c r="K2" s="2" t="inlineStr">
        <is>
          <t>Custo realizado (R$)</t>
        </is>
      </c>
      <c r="L2" s="2" t="inlineStr">
        <is>
          <t>Dias restantes</t>
        </is>
      </c>
      <c r="M2" s="2" t="inlineStr">
        <is>
          <t>Situação</t>
        </is>
      </c>
      <c r="N2" s="2" t="inlineStr">
        <is>
          <t>Observações</t>
        </is>
      </c>
    </row>
    <row r="3">
      <c r="A3" s="3">
        <f>IF(B3="","",COUNTIF($B$3:B3,"&lt;&gt;"))</f>
        <v/>
      </c>
      <c r="B3" s="4" t="inlineStr">
        <is>
          <t>Comprar material escolar</t>
        </is>
      </c>
      <c r="C3" s="4" t="inlineStr">
        <is>
          <t>Compras</t>
        </is>
      </c>
      <c r="D3" s="4" t="inlineStr">
        <is>
          <t>João Silva</t>
        </is>
      </c>
      <c r="E3" s="4" t="inlineStr">
        <is>
          <t>São Paulo</t>
        </is>
      </c>
      <c r="F3" s="5" t="n">
        <v>46270</v>
      </c>
      <c r="G3" s="5" t="n">
        <v>46277</v>
      </c>
      <c r="H3" s="6" t="inlineStr">
        <is>
          <t>Alta</t>
        </is>
      </c>
      <c r="I3" s="6" t="inlineStr">
        <is>
          <t>Em andamento</t>
        </is>
      </c>
      <c r="J3" s="7" t="n">
        <v>180</v>
      </c>
      <c r="K3" s="7" t="n">
        <v>160</v>
      </c>
      <c r="L3" s="8">
        <f>IF(G3="","",G3-TODAY())</f>
        <v/>
      </c>
      <c r="M3" s="3">
        <f>IF(OR(B3="",G3="",I3=""),"",IF(I3="Concluída","Concluída",IF(G3&lt;TODAY(),"Atrasada",IF(G3-TODAY()&lt;=3,"Vence em breve","No prazo"))))</f>
        <v/>
      </c>
      <c r="N3" s="4" t="inlineStr">
        <is>
          <t>Comparar preços antes da compra.</t>
        </is>
      </c>
    </row>
    <row r="4">
      <c r="A4" s="9">
        <f>IF(B4="","",COUNTIF($B$3:B4,"&lt;&gt;"))</f>
        <v/>
      </c>
      <c r="B4" s="4" t="inlineStr">
        <is>
          <t>Agendar consulta médica</t>
        </is>
      </c>
      <c r="C4" s="4" t="inlineStr">
        <is>
          <t>Saúde</t>
        </is>
      </c>
      <c r="D4" s="4" t="inlineStr">
        <is>
          <t>Maria Oliveira</t>
        </is>
      </c>
      <c r="E4" s="4" t="inlineStr">
        <is>
          <t>Rio de Janeiro</t>
        </is>
      </c>
      <c r="F4" s="5" t="n">
        <v>46266</v>
      </c>
      <c r="G4" s="5" t="n">
        <v>46275</v>
      </c>
      <c r="H4" s="6" t="inlineStr">
        <is>
          <t>Alta</t>
        </is>
      </c>
      <c r="I4" s="6" t="inlineStr">
        <is>
          <t>Concluída</t>
        </is>
      </c>
      <c r="J4" s="7" t="n"/>
      <c r="K4" s="7" t="n"/>
      <c r="L4" s="10">
        <f>IF(G4="","",G4-TODAY())</f>
        <v/>
      </c>
      <c r="M4" s="9">
        <f>IF(OR(B4="",G4="",I4=""),"",IF(I4="Concluída","Concluída",IF(G4&lt;TODAY(),"Atrasada",IF(G4-TODAY()&lt;=3,"Vence em breve","No prazo"))))</f>
        <v/>
      </c>
      <c r="N4" s="4" t="inlineStr">
        <is>
          <t>Consulta confirmada.</t>
        </is>
      </c>
    </row>
    <row r="5">
      <c r="A5" s="3">
        <f>IF(B5="","",COUNTIF($B$3:B5,"&lt;&gt;"))</f>
        <v/>
      </c>
      <c r="B5" s="4" t="inlineStr">
        <is>
          <t>Pagar conta de luz</t>
        </is>
      </c>
      <c r="C5" s="4" t="inlineStr">
        <is>
          <t>Financeiro</t>
        </is>
      </c>
      <c r="D5" s="4" t="inlineStr">
        <is>
          <t>Pedro Santos</t>
        </is>
      </c>
      <c r="E5" s="4" t="inlineStr">
        <is>
          <t>Belo Horizonte</t>
        </is>
      </c>
      <c r="F5" s="5" t="n">
        <v>46267</v>
      </c>
      <c r="G5" s="5" t="n">
        <v>46280</v>
      </c>
      <c r="H5" s="6" t="inlineStr">
        <is>
          <t>Alta</t>
        </is>
      </c>
      <c r="I5" s="6" t="inlineStr">
        <is>
          <t>Pendente</t>
        </is>
      </c>
      <c r="J5" s="7" t="n">
        <v>145.8</v>
      </c>
      <c r="K5" s="7" t="n"/>
      <c r="L5" s="8">
        <f>IF(G5="","",G5-TODAY())</f>
        <v/>
      </c>
      <c r="M5" s="3">
        <f>IF(OR(B5="",G5="",I5=""),"",IF(I5="Concluída","Concluída",IF(G5&lt;TODAY(),"Atrasada",IF(G5-TODAY()&lt;=3,"Vence em breve","No prazo"))))</f>
        <v/>
      </c>
      <c r="N5" s="4" t="inlineStr">
        <is>
          <t>Consultar segunda via no aplicativo.</t>
        </is>
      </c>
    </row>
    <row r="6">
      <c r="A6" s="9">
        <f>IF(B6="","",COUNTIF($B$3:B6,"&lt;&gt;"))</f>
        <v/>
      </c>
      <c r="B6" s="4" t="inlineStr">
        <is>
          <t>Organizar documentos</t>
        </is>
      </c>
      <c r="C6" s="4" t="inlineStr">
        <is>
          <t>Organização</t>
        </is>
      </c>
      <c r="D6" s="4" t="inlineStr">
        <is>
          <t>Ana Souza</t>
        </is>
      </c>
      <c r="E6" s="4" t="inlineStr">
        <is>
          <t>Curitiba</t>
        </is>
      </c>
      <c r="F6" s="5" t="n">
        <v>46268</v>
      </c>
      <c r="G6" s="5" t="n">
        <v>46285</v>
      </c>
      <c r="H6" s="6" t="inlineStr">
        <is>
          <t>Média</t>
        </is>
      </c>
      <c r="I6" s="6" t="inlineStr">
        <is>
          <t>Em andamento</t>
        </is>
      </c>
      <c r="J6" s="7" t="n"/>
      <c r="K6" s="7" t="n"/>
      <c r="L6" s="10">
        <f>IF(G6="","",G6-TODAY())</f>
        <v/>
      </c>
      <c r="M6" s="9">
        <f>IF(OR(B6="",G6="",I6=""),"",IF(I6="Concluída","Concluída",IF(G6&lt;TODAY(),"Atrasada",IF(G6-TODAY()&lt;=3,"Vence em breve","No prazo"))))</f>
        <v/>
      </c>
      <c r="N6" s="4" t="inlineStr">
        <is>
          <t>Separar comprovantes e contratos.</t>
        </is>
      </c>
    </row>
    <row r="7">
      <c r="A7" s="3">
        <f>IF(B7="","",COUNTIF($B$3:B7,"&lt;&gt;"))</f>
        <v/>
      </c>
      <c r="B7" s="4" t="inlineStr">
        <is>
          <t>Fazer revisão do carro</t>
        </is>
      </c>
      <c r="C7" s="4" t="inlineStr">
        <is>
          <t>Transporte</t>
        </is>
      </c>
      <c r="D7" s="4" t="inlineStr">
        <is>
          <t>Carlos Pereira</t>
        </is>
      </c>
      <c r="E7" s="4" t="inlineStr">
        <is>
          <t>Porto Alegre</t>
        </is>
      </c>
      <c r="F7" s="5" t="n">
        <v>46262</v>
      </c>
      <c r="G7" s="5" t="n">
        <v>46283</v>
      </c>
      <c r="H7" s="6" t="inlineStr">
        <is>
          <t>Média</t>
        </is>
      </c>
      <c r="I7" s="6" t="inlineStr">
        <is>
          <t>Pendente</t>
        </is>
      </c>
      <c r="J7" s="7" t="n">
        <v>450</v>
      </c>
      <c r="K7" s="7" t="n"/>
      <c r="L7" s="8">
        <f>IF(G7="","",G7-TODAY())</f>
        <v/>
      </c>
      <c r="M7" s="3">
        <f>IF(OR(B7="",G7="",I7=""),"",IF(I7="Concluída","Concluída",IF(G7&lt;TODAY(),"Atrasada",IF(G7-TODAY()&lt;=3,"Vence em breve","No prazo"))))</f>
        <v/>
      </c>
      <c r="N7" s="4" t="inlineStr">
        <is>
          <t>Solicitar orçamento em duas oficinas.</t>
        </is>
      </c>
    </row>
    <row r="8">
      <c r="A8" s="9">
        <f>IF(B8="","",COUNTIF($B$3:B8,"&lt;&gt;"))</f>
        <v/>
      </c>
      <c r="B8" s="4" t="inlineStr">
        <is>
          <t>Planejar compras do mês</t>
        </is>
      </c>
      <c r="C8" s="4" t="inlineStr">
        <is>
          <t>Planejamento</t>
        </is>
      </c>
      <c r="D8" s="4" t="inlineStr">
        <is>
          <t>Juliana Costa</t>
        </is>
      </c>
      <c r="E8" s="4" t="inlineStr">
        <is>
          <t>Salvador</t>
        </is>
      </c>
      <c r="F8" s="5" t="n">
        <v>46269</v>
      </c>
      <c r="G8" s="5" t="n">
        <v>46272</v>
      </c>
      <c r="H8" s="6" t="inlineStr">
        <is>
          <t>Baixa</t>
        </is>
      </c>
      <c r="I8" s="6" t="inlineStr">
        <is>
          <t>Concluída</t>
        </is>
      </c>
      <c r="J8" s="7" t="n">
        <v>600</v>
      </c>
      <c r="K8" s="7" t="n">
        <v>585</v>
      </c>
      <c r="L8" s="10">
        <f>IF(G8="","",G8-TODAY())</f>
        <v/>
      </c>
      <c r="M8" s="9">
        <f>IF(OR(B8="",G8="",I8=""),"",IF(I8="Concluída","Concluída",IF(G8&lt;TODAY(),"Atrasada",IF(G8-TODAY()&lt;=3,"Vence em breve","No prazo"))))</f>
        <v/>
      </c>
      <c r="N8" s="4" t="inlineStr">
        <is>
          <t>Lista concluída e compras realizadas.</t>
        </is>
      </c>
    </row>
    <row r="9">
      <c r="A9" s="3">
        <f>IF(B9="","",COUNTIF($B$3:B9,"&lt;&gt;"))</f>
        <v/>
      </c>
      <c r="B9" s="4" t="inlineStr">
        <is>
          <t>Renovar seguro residencial</t>
        </is>
      </c>
      <c r="C9" s="4" t="inlineStr">
        <is>
          <t>Casa</t>
        </is>
      </c>
      <c r="D9" s="4" t="inlineStr">
        <is>
          <t>Rafael Almeida</t>
        </is>
      </c>
      <c r="E9" s="4" t="inlineStr">
        <is>
          <t>Recife</t>
        </is>
      </c>
      <c r="F9" s="5" t="n">
        <v>46264</v>
      </c>
      <c r="G9" s="5" t="n">
        <v>46290</v>
      </c>
      <c r="H9" s="6" t="inlineStr">
        <is>
          <t>Média</t>
        </is>
      </c>
      <c r="I9" s="6" t="inlineStr">
        <is>
          <t>Pendente</t>
        </is>
      </c>
      <c r="J9" s="7" t="n">
        <v>320</v>
      </c>
      <c r="K9" s="7" t="n"/>
      <c r="L9" s="8">
        <f>IF(G9="","",G9-TODAY())</f>
        <v/>
      </c>
      <c r="M9" s="3">
        <f>IF(OR(B9="",G9="",I9=""),"",IF(I9="Concluída","Concluída",IF(G9&lt;TODAY(),"Atrasada",IF(G9-TODAY()&lt;=3,"Vence em breve","No prazo"))))</f>
        <v/>
      </c>
      <c r="N9" s="4" t="inlineStr">
        <is>
          <t>Revisar coberturas antes da renovação.</t>
        </is>
      </c>
    </row>
    <row r="10">
      <c r="A10" s="9">
        <f>IF(B10="","",COUNTIF($B$3:B10,"&lt;&gt;"))</f>
        <v/>
      </c>
      <c r="B10" s="4" t="inlineStr">
        <is>
          <t>Limpar armário</t>
        </is>
      </c>
      <c r="C10" s="4" t="inlineStr">
        <is>
          <t>Organização</t>
        </is>
      </c>
      <c r="D10" s="4" t="inlineStr">
        <is>
          <t>Camila Ferreira</t>
        </is>
      </c>
      <c r="E10" s="4" t="inlineStr">
        <is>
          <t>Fortaleza</t>
        </is>
      </c>
      <c r="F10" s="5" t="n">
        <v>46271</v>
      </c>
      <c r="G10" s="5" t="n">
        <v>46278</v>
      </c>
      <c r="H10" s="6" t="inlineStr">
        <is>
          <t>Baixa</t>
        </is>
      </c>
      <c r="I10" s="6" t="inlineStr">
        <is>
          <t>Em andamento</t>
        </is>
      </c>
      <c r="J10" s="7" t="n"/>
      <c r="K10" s="7" t="n"/>
      <c r="L10" s="10">
        <f>IF(G10="","",G10-TODAY())</f>
        <v/>
      </c>
      <c r="M10" s="9">
        <f>IF(OR(B10="",G10="",I10=""),"",IF(I10="Concluída","Concluída",IF(G10&lt;TODAY(),"Atrasada",IF(G10-TODAY()&lt;=3,"Vence em breve","No prazo"))))</f>
        <v/>
      </c>
      <c r="N10" s="4" t="inlineStr">
        <is>
          <t>Separar itens para doação.</t>
        </is>
      </c>
    </row>
    <row r="11">
      <c r="A11" s="3">
        <f>IF(B11="","",COUNTIF($B$3:B11,"&lt;&gt;"))</f>
        <v/>
      </c>
      <c r="B11" s="4" t="inlineStr">
        <is>
          <t>Preparar apresentação</t>
        </is>
      </c>
      <c r="C11" s="4" t="inlineStr">
        <is>
          <t>Trabalho</t>
        </is>
      </c>
      <c r="D11" s="4" t="inlineStr">
        <is>
          <t>Lucas Rodrigues</t>
        </is>
      </c>
      <c r="E11" s="4" t="inlineStr">
        <is>
          <t>Brasília</t>
        </is>
      </c>
      <c r="F11" s="5" t="n">
        <v>46266</v>
      </c>
      <c r="G11" s="5" t="n">
        <v>46274</v>
      </c>
      <c r="H11" s="6" t="inlineStr">
        <is>
          <t>Alta</t>
        </is>
      </c>
      <c r="I11" s="6" t="inlineStr">
        <is>
          <t>Concluída</t>
        </is>
      </c>
      <c r="J11" s="7" t="n"/>
      <c r="K11" s="7" t="n"/>
      <c r="L11" s="8">
        <f>IF(G11="","",G11-TODAY())</f>
        <v/>
      </c>
      <c r="M11" s="3">
        <f>IF(OR(B11="",G11="",I11=""),"",IF(I11="Concluída","Concluída",IF(G11&lt;TODAY(),"Atrasada",IF(G11-TODAY()&lt;=3,"Vence em breve","No prazo"))))</f>
        <v/>
      </c>
      <c r="N11" s="4" t="inlineStr">
        <is>
          <t>Apresentação enviada para revisão.</t>
        </is>
      </c>
    </row>
    <row r="12">
      <c r="A12" s="9">
        <f>IF(B12="","",COUNTIF($B$3:B12,"&lt;&gt;"))</f>
        <v/>
      </c>
      <c r="B12" s="4" t="inlineStr">
        <is>
          <t>Reservar hotel para viagem</t>
        </is>
      </c>
      <c r="C12" s="4" t="inlineStr">
        <is>
          <t>Viagem</t>
        </is>
      </c>
      <c r="D12" s="4" t="inlineStr">
        <is>
          <t>Fernanda Lima</t>
        </is>
      </c>
      <c r="E12" s="4" t="inlineStr">
        <is>
          <t>Campinas</t>
        </is>
      </c>
      <c r="F12" s="5" t="n">
        <v>46270</v>
      </c>
      <c r="G12" s="5" t="n">
        <v>46295</v>
      </c>
      <c r="H12" s="6" t="inlineStr">
        <is>
          <t>Média</t>
        </is>
      </c>
      <c r="I12" s="6" t="inlineStr">
        <is>
          <t>Pendente</t>
        </is>
      </c>
      <c r="J12" s="7" t="n">
        <v>1200</v>
      </c>
      <c r="K12" s="7" t="n"/>
      <c r="L12" s="10">
        <f>IF(G12="","",G12-TODAY())</f>
        <v/>
      </c>
      <c r="M12" s="9">
        <f>IF(OR(B12="",G12="",I12=""),"",IF(I12="Concluída","Concluída",IF(G12&lt;TODAY(),"Atrasada",IF(G12-TODAY()&lt;=3,"Vence em breve","No prazo"))))</f>
        <v/>
      </c>
      <c r="N12" s="4" t="inlineStr">
        <is>
          <t>Confirmar política de cancelamento.</t>
        </is>
      </c>
    </row>
    <row r="13">
      <c r="A13" s="3">
        <f>IF(B13="","",COUNTIF($B$3:B13,"&lt;&gt;"))</f>
        <v/>
      </c>
      <c r="B13" s="4" t="n"/>
      <c r="C13" s="4" t="n"/>
      <c r="D13" s="4" t="n"/>
      <c r="E13" s="4" t="n"/>
      <c r="F13" s="5" t="n"/>
      <c r="G13" s="5" t="n"/>
      <c r="H13" s="6" t="n"/>
      <c r="I13" s="6" t="n"/>
      <c r="J13" s="7" t="n"/>
      <c r="K13" s="7" t="n"/>
      <c r="L13" s="8">
        <f>IF(G13="","",G13-TODAY())</f>
        <v/>
      </c>
      <c r="M13" s="3">
        <f>IF(OR(B13="",G13="",I13=""),"",IF(I13="Concluída","Concluída",IF(G13&lt;TODAY(),"Atrasada",IF(G13-TODAY()&lt;=3,"Vence em breve","No prazo"))))</f>
        <v/>
      </c>
      <c r="N13" s="4" t="n"/>
    </row>
    <row r="14">
      <c r="A14" s="9">
        <f>IF(B14="","",COUNTIF($B$3:B14,"&lt;&gt;"))</f>
        <v/>
      </c>
      <c r="B14" s="4" t="n"/>
      <c r="C14" s="4" t="n"/>
      <c r="D14" s="4" t="n"/>
      <c r="E14" s="4" t="n"/>
      <c r="F14" s="5" t="n"/>
      <c r="G14" s="5" t="n"/>
      <c r="H14" s="6" t="n"/>
      <c r="I14" s="6" t="n"/>
      <c r="J14" s="7" t="n"/>
      <c r="K14" s="7" t="n"/>
      <c r="L14" s="10">
        <f>IF(G14="","",G14-TODAY())</f>
        <v/>
      </c>
      <c r="M14" s="9">
        <f>IF(OR(B14="",G14="",I14=""),"",IF(I14="Concluída","Concluída",IF(G14&lt;TODAY(),"Atrasada",IF(G14-TODAY()&lt;=3,"Vence em breve","No prazo"))))</f>
        <v/>
      </c>
      <c r="N14" s="4" t="n"/>
    </row>
    <row r="15">
      <c r="A15" s="3">
        <f>IF(B15="","",COUNTIF($B$3:B15,"&lt;&gt;"))</f>
        <v/>
      </c>
      <c r="B15" s="4" t="n"/>
      <c r="C15" s="4" t="n"/>
      <c r="D15" s="4" t="n"/>
      <c r="E15" s="4" t="n"/>
      <c r="F15" s="5" t="n"/>
      <c r="G15" s="5" t="n"/>
      <c r="H15" s="6" t="n"/>
      <c r="I15" s="6" t="n"/>
      <c r="J15" s="7" t="n"/>
      <c r="K15" s="7" t="n"/>
      <c r="L15" s="8">
        <f>IF(G15="","",G15-TODAY())</f>
        <v/>
      </c>
      <c r="M15" s="3">
        <f>IF(OR(B15="",G15="",I15=""),"",IF(I15="Concluída","Concluída",IF(G15&lt;TODAY(),"Atrasada",IF(G15-TODAY()&lt;=3,"Vence em breve","No prazo"))))</f>
        <v/>
      </c>
      <c r="N15" s="4" t="n"/>
    </row>
    <row r="16">
      <c r="A16" s="9">
        <f>IF(B16="","",COUNTIF($B$3:B16,"&lt;&gt;"))</f>
        <v/>
      </c>
      <c r="B16" s="4" t="n"/>
      <c r="C16" s="4" t="n"/>
      <c r="D16" s="4" t="n"/>
      <c r="E16" s="4" t="n"/>
      <c r="F16" s="5" t="n"/>
      <c r="G16" s="5" t="n"/>
      <c r="H16" s="6" t="n"/>
      <c r="I16" s="6" t="n"/>
      <c r="J16" s="7" t="n"/>
      <c r="K16" s="7" t="n"/>
      <c r="L16" s="10">
        <f>IF(G16="","",G16-TODAY())</f>
        <v/>
      </c>
      <c r="M16" s="9">
        <f>IF(OR(B16="",G16="",I16=""),"",IF(I16="Concluída","Concluída",IF(G16&lt;TODAY(),"Atrasada",IF(G16-TODAY()&lt;=3,"Vence em breve","No prazo"))))</f>
        <v/>
      </c>
      <c r="N16" s="4" t="n"/>
    </row>
    <row r="17">
      <c r="A17" s="3">
        <f>IF(B17="","",COUNTIF($B$3:B17,"&lt;&gt;"))</f>
        <v/>
      </c>
      <c r="B17" s="4" t="n"/>
      <c r="C17" s="4" t="n"/>
      <c r="D17" s="4" t="n"/>
      <c r="E17" s="4" t="n"/>
      <c r="F17" s="5" t="n"/>
      <c r="G17" s="5" t="n"/>
      <c r="H17" s="6" t="n"/>
      <c r="I17" s="6" t="n"/>
      <c r="J17" s="7" t="n"/>
      <c r="K17" s="7" t="n"/>
      <c r="L17" s="8">
        <f>IF(G17="","",G17-TODAY())</f>
        <v/>
      </c>
      <c r="M17" s="3">
        <f>IF(OR(B17="",G17="",I17=""),"",IF(I17="Concluída","Concluída",IF(G17&lt;TODAY(),"Atrasada",IF(G17-TODAY()&lt;=3,"Vence em breve","No prazo"))))</f>
        <v/>
      </c>
      <c r="N17" s="4" t="n"/>
    </row>
    <row r="18">
      <c r="A18" s="9">
        <f>IF(B18="","",COUNTIF($B$3:B18,"&lt;&gt;"))</f>
        <v/>
      </c>
      <c r="B18" s="4" t="n"/>
      <c r="C18" s="4" t="n"/>
      <c r="D18" s="4" t="n"/>
      <c r="E18" s="4" t="n"/>
      <c r="F18" s="5" t="n"/>
      <c r="G18" s="5" t="n"/>
      <c r="H18" s="6" t="n"/>
      <c r="I18" s="6" t="n"/>
      <c r="J18" s="7" t="n"/>
      <c r="K18" s="7" t="n"/>
      <c r="L18" s="10">
        <f>IF(G18="","",G18-TODAY())</f>
        <v/>
      </c>
      <c r="M18" s="9">
        <f>IF(OR(B18="",G18="",I18=""),"",IF(I18="Concluída","Concluída",IF(G18&lt;TODAY(),"Atrasada",IF(G18-TODAY()&lt;=3,"Vence em breve","No prazo"))))</f>
        <v/>
      </c>
      <c r="N18" s="4" t="n"/>
    </row>
    <row r="19">
      <c r="A19" s="3">
        <f>IF(B19="","",COUNTIF($B$3:B19,"&lt;&gt;"))</f>
        <v/>
      </c>
      <c r="B19" s="4" t="n"/>
      <c r="C19" s="4" t="n"/>
      <c r="D19" s="4" t="n"/>
      <c r="E19" s="4" t="n"/>
      <c r="F19" s="5" t="n"/>
      <c r="G19" s="5" t="n"/>
      <c r="H19" s="6" t="n"/>
      <c r="I19" s="6" t="n"/>
      <c r="J19" s="7" t="n"/>
      <c r="K19" s="7" t="n"/>
      <c r="L19" s="8">
        <f>IF(G19="","",G19-TODAY())</f>
        <v/>
      </c>
      <c r="M19" s="3">
        <f>IF(OR(B19="",G19="",I19=""),"",IF(I19="Concluída","Concluída",IF(G19&lt;TODAY(),"Atrasada",IF(G19-TODAY()&lt;=3,"Vence em breve","No prazo"))))</f>
        <v/>
      </c>
      <c r="N19" s="4" t="n"/>
    </row>
    <row r="20">
      <c r="A20" s="9">
        <f>IF(B20="","",COUNTIF($B$3:B20,"&lt;&gt;"))</f>
        <v/>
      </c>
      <c r="B20" s="4" t="n"/>
      <c r="C20" s="4" t="n"/>
      <c r="D20" s="4" t="n"/>
      <c r="E20" s="4" t="n"/>
      <c r="F20" s="5" t="n"/>
      <c r="G20" s="5" t="n"/>
      <c r="H20" s="6" t="n"/>
      <c r="I20" s="6" t="n"/>
      <c r="J20" s="7" t="n"/>
      <c r="K20" s="7" t="n"/>
      <c r="L20" s="10">
        <f>IF(G20="","",G20-TODAY())</f>
        <v/>
      </c>
      <c r="M20" s="9">
        <f>IF(OR(B20="",G20="",I20=""),"",IF(I20="Concluída","Concluída",IF(G20&lt;TODAY(),"Atrasada",IF(G20-TODAY()&lt;=3,"Vence em breve","No prazo"))))</f>
        <v/>
      </c>
      <c r="N20" s="4" t="n"/>
    </row>
    <row r="21">
      <c r="A21" s="3">
        <f>IF(B21="","",COUNTIF($B$3:B21,"&lt;&gt;"))</f>
        <v/>
      </c>
      <c r="B21" s="4" t="n"/>
      <c r="C21" s="4" t="n"/>
      <c r="D21" s="4" t="n"/>
      <c r="E21" s="4" t="n"/>
      <c r="F21" s="5" t="n"/>
      <c r="G21" s="5" t="n"/>
      <c r="H21" s="6" t="n"/>
      <c r="I21" s="6" t="n"/>
      <c r="J21" s="7" t="n"/>
      <c r="K21" s="7" t="n"/>
      <c r="L21" s="8">
        <f>IF(G21="","",G21-TODAY())</f>
        <v/>
      </c>
      <c r="M21" s="3">
        <f>IF(OR(B21="",G21="",I21=""),"",IF(I21="Concluída","Concluída",IF(G21&lt;TODAY(),"Atrasada",IF(G21-TODAY()&lt;=3,"Vence em breve","No prazo"))))</f>
        <v/>
      </c>
      <c r="N21" s="4" t="n"/>
    </row>
    <row r="22">
      <c r="A22" s="9">
        <f>IF(B22="","",COUNTIF($B$3:B22,"&lt;&gt;"))</f>
        <v/>
      </c>
      <c r="B22" s="4" t="n"/>
      <c r="C22" s="4" t="n"/>
      <c r="D22" s="4" t="n"/>
      <c r="E22" s="4" t="n"/>
      <c r="F22" s="5" t="n"/>
      <c r="G22" s="5" t="n"/>
      <c r="H22" s="6" t="n"/>
      <c r="I22" s="6" t="n"/>
      <c r="J22" s="7" t="n"/>
      <c r="K22" s="7" t="n"/>
      <c r="L22" s="10">
        <f>IF(G22="","",G22-TODAY())</f>
        <v/>
      </c>
      <c r="M22" s="9">
        <f>IF(OR(B22="",G22="",I22=""),"",IF(I22="Concluída","Concluída",IF(G22&lt;TODAY(),"Atrasada",IF(G22-TODAY()&lt;=3,"Vence em breve","No prazo"))))</f>
        <v/>
      </c>
      <c r="N22" s="4" t="n"/>
    </row>
    <row r="23">
      <c r="A23" s="3">
        <f>IF(B23="","",COUNTIF($B$3:B23,"&lt;&gt;"))</f>
        <v/>
      </c>
      <c r="B23" s="4" t="n"/>
      <c r="C23" s="4" t="n"/>
      <c r="D23" s="4" t="n"/>
      <c r="E23" s="4" t="n"/>
      <c r="F23" s="5" t="n"/>
      <c r="G23" s="5" t="n"/>
      <c r="H23" s="6" t="n"/>
      <c r="I23" s="6" t="n"/>
      <c r="J23" s="7" t="n"/>
      <c r="K23" s="7" t="n"/>
      <c r="L23" s="8">
        <f>IF(G23="","",G23-TODAY())</f>
        <v/>
      </c>
      <c r="M23" s="3">
        <f>IF(OR(B23="",G23="",I23=""),"",IF(I23="Concluída","Concluída",IF(G23&lt;TODAY(),"Atrasada",IF(G23-TODAY()&lt;=3,"Vence em breve","No prazo"))))</f>
        <v/>
      </c>
      <c r="N23" s="4" t="n"/>
    </row>
    <row r="24">
      <c r="A24" s="9">
        <f>IF(B24="","",COUNTIF($B$3:B24,"&lt;&gt;"))</f>
        <v/>
      </c>
      <c r="B24" s="4" t="n"/>
      <c r="C24" s="4" t="n"/>
      <c r="D24" s="4" t="n"/>
      <c r="E24" s="4" t="n"/>
      <c r="F24" s="5" t="n"/>
      <c r="G24" s="5" t="n"/>
      <c r="H24" s="6" t="n"/>
      <c r="I24" s="6" t="n"/>
      <c r="J24" s="7" t="n"/>
      <c r="K24" s="7" t="n"/>
      <c r="L24" s="10">
        <f>IF(G24="","",G24-TODAY())</f>
        <v/>
      </c>
      <c r="M24" s="9">
        <f>IF(OR(B24="",G24="",I24=""),"",IF(I24="Concluída","Concluída",IF(G24&lt;TODAY(),"Atrasada",IF(G24-TODAY()&lt;=3,"Vence em breve","No prazo"))))</f>
        <v/>
      </c>
      <c r="N24" s="4" t="n"/>
    </row>
    <row r="25">
      <c r="A25" s="3">
        <f>IF(B25="","",COUNTIF($B$3:B25,"&lt;&gt;"))</f>
        <v/>
      </c>
      <c r="B25" s="4" t="n"/>
      <c r="C25" s="4" t="n"/>
      <c r="D25" s="4" t="n"/>
      <c r="E25" s="4" t="n"/>
      <c r="F25" s="5" t="n"/>
      <c r="G25" s="5" t="n"/>
      <c r="H25" s="6" t="n"/>
      <c r="I25" s="6" t="n"/>
      <c r="J25" s="7" t="n"/>
      <c r="K25" s="7" t="n"/>
      <c r="L25" s="8">
        <f>IF(G25="","",G25-TODAY())</f>
        <v/>
      </c>
      <c r="M25" s="3">
        <f>IF(OR(B25="",G25="",I25=""),"",IF(I25="Concluída","Concluída",IF(G25&lt;TODAY(),"Atrasada",IF(G25-TODAY()&lt;=3,"Vence em breve","No prazo"))))</f>
        <v/>
      </c>
      <c r="N25" s="4" t="n"/>
    </row>
    <row r="26">
      <c r="A26" s="9">
        <f>IF(B26="","",COUNTIF($B$3:B26,"&lt;&gt;"))</f>
        <v/>
      </c>
      <c r="B26" s="4" t="n"/>
      <c r="C26" s="4" t="n"/>
      <c r="D26" s="4" t="n"/>
      <c r="E26" s="4" t="n"/>
      <c r="F26" s="5" t="n"/>
      <c r="G26" s="5" t="n"/>
      <c r="H26" s="6" t="n"/>
      <c r="I26" s="6" t="n"/>
      <c r="J26" s="7" t="n"/>
      <c r="K26" s="7" t="n"/>
      <c r="L26" s="10">
        <f>IF(G26="","",G26-TODAY())</f>
        <v/>
      </c>
      <c r="M26" s="9">
        <f>IF(OR(B26="",G26="",I26=""),"",IF(I26="Concluída","Concluída",IF(G26&lt;TODAY(),"Atrasada",IF(G26-TODAY()&lt;=3,"Vence em breve","No prazo"))))</f>
        <v/>
      </c>
      <c r="N26" s="4" t="n"/>
    </row>
    <row r="27">
      <c r="A27" s="3">
        <f>IF(B27="","",COUNTIF($B$3:B27,"&lt;&gt;"))</f>
        <v/>
      </c>
      <c r="B27" s="4" t="n"/>
      <c r="C27" s="4" t="n"/>
      <c r="D27" s="4" t="n"/>
      <c r="E27" s="4" t="n"/>
      <c r="F27" s="5" t="n"/>
      <c r="G27" s="5" t="n"/>
      <c r="H27" s="6" t="n"/>
      <c r="I27" s="6" t="n"/>
      <c r="J27" s="7" t="n"/>
      <c r="K27" s="7" t="n"/>
      <c r="L27" s="8">
        <f>IF(G27="","",G27-TODAY())</f>
        <v/>
      </c>
      <c r="M27" s="3">
        <f>IF(OR(B27="",G27="",I27=""),"",IF(I27="Concluída","Concluída",IF(G27&lt;TODAY(),"Atrasada",IF(G27-TODAY()&lt;=3,"Vence em breve","No prazo"))))</f>
        <v/>
      </c>
      <c r="N27" s="4" t="n"/>
    </row>
    <row r="28">
      <c r="A28" s="9">
        <f>IF(B28="","",COUNTIF($B$3:B28,"&lt;&gt;"))</f>
        <v/>
      </c>
      <c r="B28" s="4" t="n"/>
      <c r="C28" s="4" t="n"/>
      <c r="D28" s="4" t="n"/>
      <c r="E28" s="4" t="n"/>
      <c r="F28" s="5" t="n"/>
      <c r="G28" s="5" t="n"/>
      <c r="H28" s="6" t="n"/>
      <c r="I28" s="6" t="n"/>
      <c r="J28" s="7" t="n"/>
      <c r="K28" s="7" t="n"/>
      <c r="L28" s="10">
        <f>IF(G28="","",G28-TODAY())</f>
        <v/>
      </c>
      <c r="M28" s="9">
        <f>IF(OR(B28="",G28="",I28=""),"",IF(I28="Concluída","Concluída",IF(G28&lt;TODAY(),"Atrasada",IF(G28-TODAY()&lt;=3,"Vence em breve","No prazo"))))</f>
        <v/>
      </c>
      <c r="N28" s="4" t="n"/>
    </row>
    <row r="29">
      <c r="A29" s="3">
        <f>IF(B29="","",COUNTIF($B$3:B29,"&lt;&gt;"))</f>
        <v/>
      </c>
      <c r="B29" s="4" t="n"/>
      <c r="C29" s="4" t="n"/>
      <c r="D29" s="4" t="n"/>
      <c r="E29" s="4" t="n"/>
      <c r="F29" s="5" t="n"/>
      <c r="G29" s="5" t="n"/>
      <c r="H29" s="6" t="n"/>
      <c r="I29" s="6" t="n"/>
      <c r="J29" s="7" t="n"/>
      <c r="K29" s="7" t="n"/>
      <c r="L29" s="8">
        <f>IF(G29="","",G29-TODAY())</f>
        <v/>
      </c>
      <c r="M29" s="3">
        <f>IF(OR(B29="",G29="",I29=""),"",IF(I29="Concluída","Concluída",IF(G29&lt;TODAY(),"Atrasada",IF(G29-TODAY()&lt;=3,"Vence em breve","No prazo"))))</f>
        <v/>
      </c>
      <c r="N29" s="4" t="n"/>
    </row>
    <row r="30">
      <c r="A30" s="9">
        <f>IF(B30="","",COUNTIF($B$3:B30,"&lt;&gt;"))</f>
        <v/>
      </c>
      <c r="B30" s="4" t="n"/>
      <c r="C30" s="4" t="n"/>
      <c r="D30" s="4" t="n"/>
      <c r="E30" s="4" t="n"/>
      <c r="F30" s="5" t="n"/>
      <c r="G30" s="5" t="n"/>
      <c r="H30" s="6" t="n"/>
      <c r="I30" s="6" t="n"/>
      <c r="J30" s="7" t="n"/>
      <c r="K30" s="7" t="n"/>
      <c r="L30" s="10">
        <f>IF(G30="","",G30-TODAY())</f>
        <v/>
      </c>
      <c r="M30" s="9">
        <f>IF(OR(B30="",G30="",I30=""),"",IF(I30="Concluída","Concluída",IF(G30&lt;TODAY(),"Atrasada",IF(G30-TODAY()&lt;=3,"Vence em breve","No prazo"))))</f>
        <v/>
      </c>
      <c r="N30" s="4" t="n"/>
    </row>
    <row r="31">
      <c r="A31" s="3">
        <f>IF(B31="","",COUNTIF($B$3:B31,"&lt;&gt;"))</f>
        <v/>
      </c>
      <c r="B31" s="4" t="n"/>
      <c r="C31" s="4" t="n"/>
      <c r="D31" s="4" t="n"/>
      <c r="E31" s="4" t="n"/>
      <c r="F31" s="5" t="n"/>
      <c r="G31" s="5" t="n"/>
      <c r="H31" s="6" t="n"/>
      <c r="I31" s="6" t="n"/>
      <c r="J31" s="7" t="n"/>
      <c r="K31" s="7" t="n"/>
      <c r="L31" s="8">
        <f>IF(G31="","",G31-TODAY())</f>
        <v/>
      </c>
      <c r="M31" s="3">
        <f>IF(OR(B31="",G31="",I31=""),"",IF(I31="Concluída","Concluída",IF(G31&lt;TODAY(),"Atrasada",IF(G31-TODAY()&lt;=3,"Vence em breve","No prazo"))))</f>
        <v/>
      </c>
      <c r="N31" s="4" t="n"/>
    </row>
    <row r="32">
      <c r="A32" s="9">
        <f>IF(B32="","",COUNTIF($B$3:B32,"&lt;&gt;"))</f>
        <v/>
      </c>
      <c r="B32" s="4" t="n"/>
      <c r="C32" s="4" t="n"/>
      <c r="D32" s="4" t="n"/>
      <c r="E32" s="4" t="n"/>
      <c r="F32" s="5" t="n"/>
      <c r="G32" s="5" t="n"/>
      <c r="H32" s="6" t="n"/>
      <c r="I32" s="6" t="n"/>
      <c r="J32" s="7" t="n"/>
      <c r="K32" s="7" t="n"/>
      <c r="L32" s="10">
        <f>IF(G32="","",G32-TODAY())</f>
        <v/>
      </c>
      <c r="M32" s="9">
        <f>IF(OR(B32="",G32="",I32=""),"",IF(I32="Concluída","Concluída",IF(G32&lt;TODAY(),"Atrasada",IF(G32-TODAY()&lt;=3,"Vence em breve","No prazo"))))</f>
        <v/>
      </c>
      <c r="N32" s="4" t="n"/>
    </row>
    <row r="33">
      <c r="A33" s="3">
        <f>IF(B33="","",COUNTIF($B$3:B33,"&lt;&gt;"))</f>
        <v/>
      </c>
      <c r="B33" s="4" t="n"/>
      <c r="C33" s="4" t="n"/>
      <c r="D33" s="4" t="n"/>
      <c r="E33" s="4" t="n"/>
      <c r="F33" s="5" t="n"/>
      <c r="G33" s="5" t="n"/>
      <c r="H33" s="6" t="n"/>
      <c r="I33" s="6" t="n"/>
      <c r="J33" s="7" t="n"/>
      <c r="K33" s="7" t="n"/>
      <c r="L33" s="8">
        <f>IF(G33="","",G33-TODAY())</f>
        <v/>
      </c>
      <c r="M33" s="3">
        <f>IF(OR(B33="",G33="",I33=""),"",IF(I33="Concluída","Concluída",IF(G33&lt;TODAY(),"Atrasada",IF(G33-TODAY()&lt;=3,"Vence em breve","No prazo"))))</f>
        <v/>
      </c>
      <c r="N33" s="4" t="n"/>
    </row>
    <row r="34">
      <c r="A34" s="9">
        <f>IF(B34="","",COUNTIF($B$3:B34,"&lt;&gt;"))</f>
        <v/>
      </c>
      <c r="B34" s="4" t="n"/>
      <c r="C34" s="4" t="n"/>
      <c r="D34" s="4" t="n"/>
      <c r="E34" s="4" t="n"/>
      <c r="F34" s="5" t="n"/>
      <c r="G34" s="5" t="n"/>
      <c r="H34" s="6" t="n"/>
      <c r="I34" s="6" t="n"/>
      <c r="J34" s="7" t="n"/>
      <c r="K34" s="7" t="n"/>
      <c r="L34" s="10">
        <f>IF(G34="","",G34-TODAY())</f>
        <v/>
      </c>
      <c r="M34" s="9">
        <f>IF(OR(B34="",G34="",I34=""),"",IF(I34="Concluída","Concluída",IF(G34&lt;TODAY(),"Atrasada",IF(G34-TODAY()&lt;=3,"Vence em breve","No prazo"))))</f>
        <v/>
      </c>
      <c r="N34" s="4" t="n"/>
    </row>
    <row r="35">
      <c r="A35" s="3">
        <f>IF(B35="","",COUNTIF($B$3:B35,"&lt;&gt;"))</f>
        <v/>
      </c>
      <c r="B35" s="4" t="n"/>
      <c r="C35" s="4" t="n"/>
      <c r="D35" s="4" t="n"/>
      <c r="E35" s="4" t="n"/>
      <c r="F35" s="5" t="n"/>
      <c r="G35" s="5" t="n"/>
      <c r="H35" s="6" t="n"/>
      <c r="I35" s="6" t="n"/>
      <c r="J35" s="7" t="n"/>
      <c r="K35" s="7" t="n"/>
      <c r="L35" s="8">
        <f>IF(G35="","",G35-TODAY())</f>
        <v/>
      </c>
      <c r="M35" s="3">
        <f>IF(OR(B35="",G35="",I35=""),"",IF(I35="Concluída","Concluída",IF(G35&lt;TODAY(),"Atrasada",IF(G35-TODAY()&lt;=3,"Vence em breve","No prazo"))))</f>
        <v/>
      </c>
      <c r="N35" s="4" t="n"/>
    </row>
    <row r="36">
      <c r="A36" s="9">
        <f>IF(B36="","",COUNTIF($B$3:B36,"&lt;&gt;"))</f>
        <v/>
      </c>
      <c r="B36" s="4" t="n"/>
      <c r="C36" s="4" t="n"/>
      <c r="D36" s="4" t="n"/>
      <c r="E36" s="4" t="n"/>
      <c r="F36" s="5" t="n"/>
      <c r="G36" s="5" t="n"/>
      <c r="H36" s="6" t="n"/>
      <c r="I36" s="6" t="n"/>
      <c r="J36" s="7" t="n"/>
      <c r="K36" s="7" t="n"/>
      <c r="L36" s="10">
        <f>IF(G36="","",G36-TODAY())</f>
        <v/>
      </c>
      <c r="M36" s="9">
        <f>IF(OR(B36="",G36="",I36=""),"",IF(I36="Concluída","Concluída",IF(G36&lt;TODAY(),"Atrasada",IF(G36-TODAY()&lt;=3,"Vence em breve","No prazo"))))</f>
        <v/>
      </c>
      <c r="N36" s="4" t="n"/>
    </row>
    <row r="37">
      <c r="A37" s="3">
        <f>IF(B37="","",COUNTIF($B$3:B37,"&lt;&gt;"))</f>
        <v/>
      </c>
      <c r="B37" s="4" t="n"/>
      <c r="C37" s="4" t="n"/>
      <c r="D37" s="4" t="n"/>
      <c r="E37" s="4" t="n"/>
      <c r="F37" s="5" t="n"/>
      <c r="G37" s="5" t="n"/>
      <c r="H37" s="6" t="n"/>
      <c r="I37" s="6" t="n"/>
      <c r="J37" s="7" t="n"/>
      <c r="K37" s="7" t="n"/>
      <c r="L37" s="8">
        <f>IF(G37="","",G37-TODAY())</f>
        <v/>
      </c>
      <c r="M37" s="3">
        <f>IF(OR(B37="",G37="",I37=""),"",IF(I37="Concluída","Concluída",IF(G37&lt;TODAY(),"Atrasada",IF(G37-TODAY()&lt;=3,"Vence em breve","No prazo"))))</f>
        <v/>
      </c>
      <c r="N37" s="4" t="n"/>
    </row>
    <row r="38">
      <c r="A38" s="9">
        <f>IF(B38="","",COUNTIF($B$3:B38,"&lt;&gt;"))</f>
        <v/>
      </c>
      <c r="B38" s="4" t="n"/>
      <c r="C38" s="4" t="n"/>
      <c r="D38" s="4" t="n"/>
      <c r="E38" s="4" t="n"/>
      <c r="F38" s="5" t="n"/>
      <c r="G38" s="5" t="n"/>
      <c r="H38" s="6" t="n"/>
      <c r="I38" s="6" t="n"/>
      <c r="J38" s="7" t="n"/>
      <c r="K38" s="7" t="n"/>
      <c r="L38" s="10">
        <f>IF(G38="","",G38-TODAY())</f>
        <v/>
      </c>
      <c r="M38" s="9">
        <f>IF(OR(B38="",G38="",I38=""),"",IF(I38="Concluída","Concluída",IF(G38&lt;TODAY(),"Atrasada",IF(G38-TODAY()&lt;=3,"Vence em breve","No prazo"))))</f>
        <v/>
      </c>
      <c r="N38" s="4" t="n"/>
    </row>
    <row r="39">
      <c r="A39" s="3">
        <f>IF(B39="","",COUNTIF($B$3:B39,"&lt;&gt;"))</f>
        <v/>
      </c>
      <c r="B39" s="4" t="n"/>
      <c r="C39" s="4" t="n"/>
      <c r="D39" s="4" t="n"/>
      <c r="E39" s="4" t="n"/>
      <c r="F39" s="5" t="n"/>
      <c r="G39" s="5" t="n"/>
      <c r="H39" s="6" t="n"/>
      <c r="I39" s="6" t="n"/>
      <c r="J39" s="7" t="n"/>
      <c r="K39" s="7" t="n"/>
      <c r="L39" s="8">
        <f>IF(G39="","",G39-TODAY())</f>
        <v/>
      </c>
      <c r="M39" s="3">
        <f>IF(OR(B39="",G39="",I39=""),"",IF(I39="Concluída","Concluída",IF(G39&lt;TODAY(),"Atrasada",IF(G39-TODAY()&lt;=3,"Vence em breve","No prazo"))))</f>
        <v/>
      </c>
      <c r="N39" s="4" t="n"/>
    </row>
    <row r="40">
      <c r="A40" s="9">
        <f>IF(B40="","",COUNTIF($B$3:B40,"&lt;&gt;"))</f>
        <v/>
      </c>
      <c r="B40" s="4" t="n"/>
      <c r="C40" s="4" t="n"/>
      <c r="D40" s="4" t="n"/>
      <c r="E40" s="4" t="n"/>
      <c r="F40" s="5" t="n"/>
      <c r="G40" s="5" t="n"/>
      <c r="H40" s="6" t="n"/>
      <c r="I40" s="6" t="n"/>
      <c r="J40" s="7" t="n"/>
      <c r="K40" s="7" t="n"/>
      <c r="L40" s="10">
        <f>IF(G40="","",G40-TODAY())</f>
        <v/>
      </c>
      <c r="M40" s="9">
        <f>IF(OR(B40="",G40="",I40=""),"",IF(I40="Concluída","Concluída",IF(G40&lt;TODAY(),"Atrasada",IF(G40-TODAY()&lt;=3,"Vence em breve","No prazo"))))</f>
        <v/>
      </c>
      <c r="N40" s="4" t="n"/>
    </row>
    <row r="41">
      <c r="A41" s="3">
        <f>IF(B41="","",COUNTIF($B$3:B41,"&lt;&gt;"))</f>
        <v/>
      </c>
      <c r="B41" s="4" t="n"/>
      <c r="C41" s="4" t="n"/>
      <c r="D41" s="4" t="n"/>
      <c r="E41" s="4" t="n"/>
      <c r="F41" s="5" t="n"/>
      <c r="G41" s="5" t="n"/>
      <c r="H41" s="6" t="n"/>
      <c r="I41" s="6" t="n"/>
      <c r="J41" s="7" t="n"/>
      <c r="K41" s="7" t="n"/>
      <c r="L41" s="8">
        <f>IF(G41="","",G41-TODAY())</f>
        <v/>
      </c>
      <c r="M41" s="3">
        <f>IF(OR(B41="",G41="",I41=""),"",IF(I41="Concluída","Concluída",IF(G41&lt;TODAY(),"Atrasada",IF(G41-TODAY()&lt;=3,"Vence em breve","No prazo"))))</f>
        <v/>
      </c>
      <c r="N41" s="4" t="n"/>
    </row>
    <row r="42">
      <c r="A42" s="9">
        <f>IF(B42="","",COUNTIF($B$3:B42,"&lt;&gt;"))</f>
        <v/>
      </c>
      <c r="B42" s="4" t="n"/>
      <c r="C42" s="4" t="n"/>
      <c r="D42" s="4" t="n"/>
      <c r="E42" s="4" t="n"/>
      <c r="F42" s="5" t="n"/>
      <c r="G42" s="5" t="n"/>
      <c r="H42" s="6" t="n"/>
      <c r="I42" s="6" t="n"/>
      <c r="J42" s="7" t="n"/>
      <c r="K42" s="7" t="n"/>
      <c r="L42" s="10">
        <f>IF(G42="","",G42-TODAY())</f>
        <v/>
      </c>
      <c r="M42" s="9">
        <f>IF(OR(B42="",G42="",I42=""),"",IF(I42="Concluída","Concluída",IF(G42&lt;TODAY(),"Atrasada",IF(G42-TODAY()&lt;=3,"Vence em breve","No prazo"))))</f>
        <v/>
      </c>
      <c r="N42" s="4" t="n"/>
    </row>
    <row r="43">
      <c r="A43" s="3">
        <f>IF(B43="","",COUNTIF($B$3:B43,"&lt;&gt;"))</f>
        <v/>
      </c>
      <c r="B43" s="4" t="n"/>
      <c r="C43" s="4" t="n"/>
      <c r="D43" s="4" t="n"/>
      <c r="E43" s="4" t="n"/>
      <c r="F43" s="5" t="n"/>
      <c r="G43" s="5" t="n"/>
      <c r="H43" s="6" t="n"/>
      <c r="I43" s="6" t="n"/>
      <c r="J43" s="7" t="n"/>
      <c r="K43" s="7" t="n"/>
      <c r="L43" s="8">
        <f>IF(G43="","",G43-TODAY())</f>
        <v/>
      </c>
      <c r="M43" s="3">
        <f>IF(OR(B43="",G43="",I43=""),"",IF(I43="Concluída","Concluída",IF(G43&lt;TODAY(),"Atrasada",IF(G43-TODAY()&lt;=3,"Vence em breve","No prazo"))))</f>
        <v/>
      </c>
      <c r="N43" s="4" t="n"/>
    </row>
    <row r="44">
      <c r="A44" s="9">
        <f>IF(B44="","",COUNTIF($B$3:B44,"&lt;&gt;"))</f>
        <v/>
      </c>
      <c r="B44" s="4" t="n"/>
      <c r="C44" s="4" t="n"/>
      <c r="D44" s="4" t="n"/>
      <c r="E44" s="4" t="n"/>
      <c r="F44" s="5" t="n"/>
      <c r="G44" s="5" t="n"/>
      <c r="H44" s="6" t="n"/>
      <c r="I44" s="6" t="n"/>
      <c r="J44" s="7" t="n"/>
      <c r="K44" s="7" t="n"/>
      <c r="L44" s="10">
        <f>IF(G44="","",G44-TODAY())</f>
        <v/>
      </c>
      <c r="M44" s="9">
        <f>IF(OR(B44="",G44="",I44=""),"",IF(I44="Concluída","Concluída",IF(G44&lt;TODAY(),"Atrasada",IF(G44-TODAY()&lt;=3,"Vence em breve","No prazo"))))</f>
        <v/>
      </c>
      <c r="N44" s="4" t="n"/>
    </row>
    <row r="45">
      <c r="A45" s="3">
        <f>IF(B45="","",COUNTIF($B$3:B45,"&lt;&gt;"))</f>
        <v/>
      </c>
      <c r="B45" s="4" t="n"/>
      <c r="C45" s="4" t="n"/>
      <c r="D45" s="4" t="n"/>
      <c r="E45" s="4" t="n"/>
      <c r="F45" s="5" t="n"/>
      <c r="G45" s="5" t="n"/>
      <c r="H45" s="6" t="n"/>
      <c r="I45" s="6" t="n"/>
      <c r="J45" s="7" t="n"/>
      <c r="K45" s="7" t="n"/>
      <c r="L45" s="8">
        <f>IF(G45="","",G45-TODAY())</f>
        <v/>
      </c>
      <c r="M45" s="3">
        <f>IF(OR(B45="",G45="",I45=""),"",IF(I45="Concluída","Concluída",IF(G45&lt;TODAY(),"Atrasada",IF(G45-TODAY()&lt;=3,"Vence em breve","No prazo"))))</f>
        <v/>
      </c>
      <c r="N45" s="4" t="n"/>
    </row>
    <row r="46">
      <c r="A46" s="9">
        <f>IF(B46="","",COUNTIF($B$3:B46,"&lt;&gt;"))</f>
        <v/>
      </c>
      <c r="B46" s="4" t="n"/>
      <c r="C46" s="4" t="n"/>
      <c r="D46" s="4" t="n"/>
      <c r="E46" s="4" t="n"/>
      <c r="F46" s="5" t="n"/>
      <c r="G46" s="5" t="n"/>
      <c r="H46" s="6" t="n"/>
      <c r="I46" s="6" t="n"/>
      <c r="J46" s="7" t="n"/>
      <c r="K46" s="7" t="n"/>
      <c r="L46" s="10">
        <f>IF(G46="","",G46-TODAY())</f>
        <v/>
      </c>
      <c r="M46" s="9">
        <f>IF(OR(B46="",G46="",I46=""),"",IF(I46="Concluída","Concluída",IF(G46&lt;TODAY(),"Atrasada",IF(G46-TODAY()&lt;=3,"Vence em breve","No prazo"))))</f>
        <v/>
      </c>
      <c r="N46" s="4" t="n"/>
    </row>
    <row r="47">
      <c r="A47" s="3">
        <f>IF(B47="","",COUNTIF($B$3:B47,"&lt;&gt;"))</f>
        <v/>
      </c>
      <c r="B47" s="4" t="n"/>
      <c r="C47" s="4" t="n"/>
      <c r="D47" s="4" t="n"/>
      <c r="E47" s="4" t="n"/>
      <c r="F47" s="5" t="n"/>
      <c r="G47" s="5" t="n"/>
      <c r="H47" s="6" t="n"/>
      <c r="I47" s="6" t="n"/>
      <c r="J47" s="7" t="n"/>
      <c r="K47" s="7" t="n"/>
      <c r="L47" s="8">
        <f>IF(G47="","",G47-TODAY())</f>
        <v/>
      </c>
      <c r="M47" s="3">
        <f>IF(OR(B47="",G47="",I47=""),"",IF(I47="Concluída","Concluída",IF(G47&lt;TODAY(),"Atrasada",IF(G47-TODAY()&lt;=3,"Vence em breve","No prazo"))))</f>
        <v/>
      </c>
      <c r="N47" s="4" t="n"/>
    </row>
    <row r="48">
      <c r="A48" s="9">
        <f>IF(B48="","",COUNTIF($B$3:B48,"&lt;&gt;"))</f>
        <v/>
      </c>
      <c r="B48" s="4" t="n"/>
      <c r="C48" s="4" t="n"/>
      <c r="D48" s="4" t="n"/>
      <c r="E48" s="4" t="n"/>
      <c r="F48" s="5" t="n"/>
      <c r="G48" s="5" t="n"/>
      <c r="H48" s="6" t="n"/>
      <c r="I48" s="6" t="n"/>
      <c r="J48" s="7" t="n"/>
      <c r="K48" s="7" t="n"/>
      <c r="L48" s="10">
        <f>IF(G48="","",G48-TODAY())</f>
        <v/>
      </c>
      <c r="M48" s="9">
        <f>IF(OR(B48="",G48="",I48=""),"",IF(I48="Concluída","Concluída",IF(G48&lt;TODAY(),"Atrasada",IF(G48-TODAY()&lt;=3,"Vence em breve","No prazo"))))</f>
        <v/>
      </c>
      <c r="N48" s="4" t="n"/>
    </row>
    <row r="49">
      <c r="A49" s="3">
        <f>IF(B49="","",COUNTIF($B$3:B49,"&lt;&gt;"))</f>
        <v/>
      </c>
      <c r="B49" s="4" t="n"/>
      <c r="C49" s="4" t="n"/>
      <c r="D49" s="4" t="n"/>
      <c r="E49" s="4" t="n"/>
      <c r="F49" s="5" t="n"/>
      <c r="G49" s="5" t="n"/>
      <c r="H49" s="6" t="n"/>
      <c r="I49" s="6" t="n"/>
      <c r="J49" s="7" t="n"/>
      <c r="K49" s="7" t="n"/>
      <c r="L49" s="8">
        <f>IF(G49="","",G49-TODAY())</f>
        <v/>
      </c>
      <c r="M49" s="3">
        <f>IF(OR(B49="",G49="",I49=""),"",IF(I49="Concluída","Concluída",IF(G49&lt;TODAY(),"Atrasada",IF(G49-TODAY()&lt;=3,"Vence em breve","No prazo"))))</f>
        <v/>
      </c>
      <c r="N49" s="4" t="n"/>
    </row>
    <row r="50">
      <c r="A50" s="9">
        <f>IF(B50="","",COUNTIF($B$3:B50,"&lt;&gt;"))</f>
        <v/>
      </c>
      <c r="B50" s="4" t="n"/>
      <c r="C50" s="4" t="n"/>
      <c r="D50" s="4" t="n"/>
      <c r="E50" s="4" t="n"/>
      <c r="F50" s="5" t="n"/>
      <c r="G50" s="5" t="n"/>
      <c r="H50" s="6" t="n"/>
      <c r="I50" s="6" t="n"/>
      <c r="J50" s="7" t="n"/>
      <c r="K50" s="7" t="n"/>
      <c r="L50" s="10">
        <f>IF(G50="","",G50-TODAY())</f>
        <v/>
      </c>
      <c r="M50" s="9">
        <f>IF(OR(B50="",G50="",I50=""),"",IF(I50="Concluída","Concluída",IF(G50&lt;TODAY(),"Atrasada",IF(G50-TODAY()&lt;=3,"Vence em breve","No prazo"))))</f>
        <v/>
      </c>
      <c r="N50" s="4" t="n"/>
    </row>
    <row r="51">
      <c r="A51" s="3">
        <f>IF(B51="","",COUNTIF($B$3:B51,"&lt;&gt;"))</f>
        <v/>
      </c>
      <c r="B51" s="4" t="n"/>
      <c r="C51" s="4" t="n"/>
      <c r="D51" s="4" t="n"/>
      <c r="E51" s="4" t="n"/>
      <c r="F51" s="5" t="n"/>
      <c r="G51" s="5" t="n"/>
      <c r="H51" s="6" t="n"/>
      <c r="I51" s="6" t="n"/>
      <c r="J51" s="7" t="n"/>
      <c r="K51" s="7" t="n"/>
      <c r="L51" s="8">
        <f>IF(G51="","",G51-TODAY())</f>
        <v/>
      </c>
      <c r="M51" s="3">
        <f>IF(OR(B51="",G51="",I51=""),"",IF(I51="Concluída","Concluída",IF(G51&lt;TODAY(),"Atrasada",IF(G51-TODAY()&lt;=3,"Vence em breve","No prazo"))))</f>
        <v/>
      </c>
      <c r="N51" s="4" t="n"/>
    </row>
    <row r="52">
      <c r="A52" s="9">
        <f>IF(B52="","",COUNTIF($B$3:B52,"&lt;&gt;"))</f>
        <v/>
      </c>
      <c r="B52" s="4" t="n"/>
      <c r="C52" s="4" t="n"/>
      <c r="D52" s="4" t="n"/>
      <c r="E52" s="4" t="n"/>
      <c r="F52" s="5" t="n"/>
      <c r="G52" s="5" t="n"/>
      <c r="H52" s="6" t="n"/>
      <c r="I52" s="6" t="n"/>
      <c r="J52" s="7" t="n"/>
      <c r="K52" s="7" t="n"/>
      <c r="L52" s="10">
        <f>IF(G52="","",G52-TODAY())</f>
        <v/>
      </c>
      <c r="M52" s="9">
        <f>IF(OR(B52="",G52="",I52=""),"",IF(I52="Concluída","Concluída",IF(G52&lt;TODAY(),"Atrasada",IF(G52-TODAY()&lt;=3,"Vence em breve","No prazo"))))</f>
        <v/>
      </c>
      <c r="N52" s="4" t="n"/>
    </row>
    <row r="53">
      <c r="A53" s="3">
        <f>IF(B53="","",COUNTIF($B$3:B53,"&lt;&gt;"))</f>
        <v/>
      </c>
      <c r="B53" s="4" t="n"/>
      <c r="C53" s="4" t="n"/>
      <c r="D53" s="4" t="n"/>
      <c r="E53" s="4" t="n"/>
      <c r="F53" s="5" t="n"/>
      <c r="G53" s="5" t="n"/>
      <c r="H53" s="6" t="n"/>
      <c r="I53" s="6" t="n"/>
      <c r="J53" s="7" t="n"/>
      <c r="K53" s="7" t="n"/>
      <c r="L53" s="8">
        <f>IF(G53="","",G53-TODAY())</f>
        <v/>
      </c>
      <c r="M53" s="3">
        <f>IF(OR(B53="",G53="",I53=""),"",IF(I53="Concluída","Concluída",IF(G53&lt;TODAY(),"Atrasada",IF(G53-TODAY()&lt;=3,"Vence em breve","No prazo"))))</f>
        <v/>
      </c>
      <c r="N53" s="4" t="n"/>
    </row>
    <row r="54">
      <c r="A54" s="9">
        <f>IF(B54="","",COUNTIF($B$3:B54,"&lt;&gt;"))</f>
        <v/>
      </c>
      <c r="B54" s="4" t="n"/>
      <c r="C54" s="4" t="n"/>
      <c r="D54" s="4" t="n"/>
      <c r="E54" s="4" t="n"/>
      <c r="F54" s="5" t="n"/>
      <c r="G54" s="5" t="n"/>
      <c r="H54" s="6" t="n"/>
      <c r="I54" s="6" t="n"/>
      <c r="J54" s="7" t="n"/>
      <c r="K54" s="7" t="n"/>
      <c r="L54" s="10">
        <f>IF(G54="","",G54-TODAY())</f>
        <v/>
      </c>
      <c r="M54" s="9">
        <f>IF(OR(B54="",G54="",I54=""),"",IF(I54="Concluída","Concluída",IF(G54&lt;TODAY(),"Atrasada",IF(G54-TODAY()&lt;=3,"Vence em breve","No prazo"))))</f>
        <v/>
      </c>
      <c r="N54" s="4" t="n"/>
    </row>
    <row r="55">
      <c r="A55" s="3">
        <f>IF(B55="","",COUNTIF($B$3:B55,"&lt;&gt;"))</f>
        <v/>
      </c>
      <c r="B55" s="4" t="n"/>
      <c r="C55" s="4" t="n"/>
      <c r="D55" s="4" t="n"/>
      <c r="E55" s="4" t="n"/>
      <c r="F55" s="5" t="n"/>
      <c r="G55" s="5" t="n"/>
      <c r="H55" s="6" t="n"/>
      <c r="I55" s="6" t="n"/>
      <c r="J55" s="7" t="n"/>
      <c r="K55" s="7" t="n"/>
      <c r="L55" s="8">
        <f>IF(G55="","",G55-TODAY())</f>
        <v/>
      </c>
      <c r="M55" s="3">
        <f>IF(OR(B55="",G55="",I55=""),"",IF(I55="Concluída","Concluída",IF(G55&lt;TODAY(),"Atrasada",IF(G55-TODAY()&lt;=3,"Vence em breve","No prazo"))))</f>
        <v/>
      </c>
      <c r="N55" s="4" t="n"/>
    </row>
    <row r="56">
      <c r="A56" s="9">
        <f>IF(B56="","",COUNTIF($B$3:B56,"&lt;&gt;"))</f>
        <v/>
      </c>
      <c r="B56" s="4" t="n"/>
      <c r="C56" s="4" t="n"/>
      <c r="D56" s="4" t="n"/>
      <c r="E56" s="4" t="n"/>
      <c r="F56" s="5" t="n"/>
      <c r="G56" s="5" t="n"/>
      <c r="H56" s="6" t="n"/>
      <c r="I56" s="6" t="n"/>
      <c r="J56" s="7" t="n"/>
      <c r="K56" s="7" t="n"/>
      <c r="L56" s="10">
        <f>IF(G56="","",G56-TODAY())</f>
        <v/>
      </c>
      <c r="M56" s="9">
        <f>IF(OR(B56="",G56="",I56=""),"",IF(I56="Concluída","Concluída",IF(G56&lt;TODAY(),"Atrasada",IF(G56-TODAY()&lt;=3,"Vence em breve","No prazo"))))</f>
        <v/>
      </c>
      <c r="N56" s="4" t="n"/>
    </row>
    <row r="57">
      <c r="A57" s="3">
        <f>IF(B57="","",COUNTIF($B$3:B57,"&lt;&gt;"))</f>
        <v/>
      </c>
      <c r="B57" s="4" t="n"/>
      <c r="C57" s="4" t="n"/>
      <c r="D57" s="4" t="n"/>
      <c r="E57" s="4" t="n"/>
      <c r="F57" s="5" t="n"/>
      <c r="G57" s="5" t="n"/>
      <c r="H57" s="6" t="n"/>
      <c r="I57" s="6" t="n"/>
      <c r="J57" s="7" t="n"/>
      <c r="K57" s="7" t="n"/>
      <c r="L57" s="8">
        <f>IF(G57="","",G57-TODAY())</f>
        <v/>
      </c>
      <c r="M57" s="3">
        <f>IF(OR(B57="",G57="",I57=""),"",IF(I57="Concluída","Concluída",IF(G57&lt;TODAY(),"Atrasada",IF(G57-TODAY()&lt;=3,"Vence em breve","No prazo"))))</f>
        <v/>
      </c>
      <c r="N57" s="4" t="n"/>
    </row>
    <row r="58">
      <c r="A58" s="9">
        <f>IF(B58="","",COUNTIF($B$3:B58,"&lt;&gt;"))</f>
        <v/>
      </c>
      <c r="B58" s="4" t="n"/>
      <c r="C58" s="4" t="n"/>
      <c r="D58" s="4" t="n"/>
      <c r="E58" s="4" t="n"/>
      <c r="F58" s="5" t="n"/>
      <c r="G58" s="5" t="n"/>
      <c r="H58" s="6" t="n"/>
      <c r="I58" s="6" t="n"/>
      <c r="J58" s="7" t="n"/>
      <c r="K58" s="7" t="n"/>
      <c r="L58" s="10">
        <f>IF(G58="","",G58-TODAY())</f>
        <v/>
      </c>
      <c r="M58" s="9">
        <f>IF(OR(B58="",G58="",I58=""),"",IF(I58="Concluída","Concluída",IF(G58&lt;TODAY(),"Atrasada",IF(G58-TODAY()&lt;=3,"Vence em breve","No prazo"))))</f>
        <v/>
      </c>
      <c r="N58" s="4" t="n"/>
    </row>
    <row r="59">
      <c r="A59" s="3">
        <f>IF(B59="","",COUNTIF($B$3:B59,"&lt;&gt;"))</f>
        <v/>
      </c>
      <c r="B59" s="4" t="n"/>
      <c r="C59" s="4" t="n"/>
      <c r="D59" s="4" t="n"/>
      <c r="E59" s="4" t="n"/>
      <c r="F59" s="5" t="n"/>
      <c r="G59" s="5" t="n"/>
      <c r="H59" s="6" t="n"/>
      <c r="I59" s="6" t="n"/>
      <c r="J59" s="7" t="n"/>
      <c r="K59" s="7" t="n"/>
      <c r="L59" s="8">
        <f>IF(G59="","",G59-TODAY())</f>
        <v/>
      </c>
      <c r="M59" s="3">
        <f>IF(OR(B59="",G59="",I59=""),"",IF(I59="Concluída","Concluída",IF(G59&lt;TODAY(),"Atrasada",IF(G59-TODAY()&lt;=3,"Vence em breve","No prazo"))))</f>
        <v/>
      </c>
      <c r="N59" s="4" t="n"/>
    </row>
    <row r="60">
      <c r="A60" s="9">
        <f>IF(B60="","",COUNTIF($B$3:B60,"&lt;&gt;"))</f>
        <v/>
      </c>
      <c r="B60" s="4" t="n"/>
      <c r="C60" s="4" t="n"/>
      <c r="D60" s="4" t="n"/>
      <c r="E60" s="4" t="n"/>
      <c r="F60" s="5" t="n"/>
      <c r="G60" s="5" t="n"/>
      <c r="H60" s="6" t="n"/>
      <c r="I60" s="6" t="n"/>
      <c r="J60" s="7" t="n"/>
      <c r="K60" s="7" t="n"/>
      <c r="L60" s="10">
        <f>IF(G60="","",G60-TODAY())</f>
        <v/>
      </c>
      <c r="M60" s="9">
        <f>IF(OR(B60="",G60="",I60=""),"",IF(I60="Concluída","Concluída",IF(G60&lt;TODAY(),"Atrasada",IF(G60-TODAY()&lt;=3,"Vence em breve","No prazo"))))</f>
        <v/>
      </c>
      <c r="N60" s="4" t="n"/>
    </row>
    <row r="61">
      <c r="A61" s="3">
        <f>IF(B61="","",COUNTIF($B$3:B61,"&lt;&gt;"))</f>
        <v/>
      </c>
      <c r="B61" s="4" t="n"/>
      <c r="C61" s="4" t="n"/>
      <c r="D61" s="4" t="n"/>
      <c r="E61" s="4" t="n"/>
      <c r="F61" s="5" t="n"/>
      <c r="G61" s="5" t="n"/>
      <c r="H61" s="6" t="n"/>
      <c r="I61" s="6" t="n"/>
      <c r="J61" s="7" t="n"/>
      <c r="K61" s="7" t="n"/>
      <c r="L61" s="8">
        <f>IF(G61="","",G61-TODAY())</f>
        <v/>
      </c>
      <c r="M61" s="3">
        <f>IF(OR(B61="",G61="",I61=""),"",IF(I61="Concluída","Concluída",IF(G61&lt;TODAY(),"Atrasada",IF(G61-TODAY()&lt;=3,"Vence em breve","No prazo"))))</f>
        <v/>
      </c>
      <c r="N61" s="4" t="n"/>
    </row>
    <row r="62">
      <c r="A62" s="9">
        <f>IF(B62="","",COUNTIF($B$3:B62,"&lt;&gt;"))</f>
        <v/>
      </c>
      <c r="B62" s="4" t="n"/>
      <c r="C62" s="4" t="n"/>
      <c r="D62" s="4" t="n"/>
      <c r="E62" s="4" t="n"/>
      <c r="F62" s="5" t="n"/>
      <c r="G62" s="5" t="n"/>
      <c r="H62" s="6" t="n"/>
      <c r="I62" s="6" t="n"/>
      <c r="J62" s="7" t="n"/>
      <c r="K62" s="7" t="n"/>
      <c r="L62" s="10">
        <f>IF(G62="","",G62-TODAY())</f>
        <v/>
      </c>
      <c r="M62" s="9">
        <f>IF(OR(B62="",G62="",I62=""),"",IF(I62="Concluída","Concluída",IF(G62&lt;TODAY(),"Atrasada",IF(G62-TODAY()&lt;=3,"Vence em breve","No prazo"))))</f>
        <v/>
      </c>
      <c r="N62" s="4" t="n"/>
    </row>
    <row r="63">
      <c r="A63" s="3">
        <f>IF(B63="","",COUNTIF($B$3:B63,"&lt;&gt;"))</f>
        <v/>
      </c>
      <c r="B63" s="4" t="n"/>
      <c r="C63" s="4" t="n"/>
      <c r="D63" s="4" t="n"/>
      <c r="E63" s="4" t="n"/>
      <c r="F63" s="5" t="n"/>
      <c r="G63" s="5" t="n"/>
      <c r="H63" s="6" t="n"/>
      <c r="I63" s="6" t="n"/>
      <c r="J63" s="7" t="n"/>
      <c r="K63" s="7" t="n"/>
      <c r="L63" s="8">
        <f>IF(G63="","",G63-TODAY())</f>
        <v/>
      </c>
      <c r="M63" s="3">
        <f>IF(OR(B63="",G63="",I63=""),"",IF(I63="Concluída","Concluída",IF(G63&lt;TODAY(),"Atrasada",IF(G63-TODAY()&lt;=3,"Vence em breve","No prazo"))))</f>
        <v/>
      </c>
      <c r="N63" s="4" t="n"/>
    </row>
    <row r="64">
      <c r="A64" s="9">
        <f>IF(B64="","",COUNTIF($B$3:B64,"&lt;&gt;"))</f>
        <v/>
      </c>
      <c r="B64" s="4" t="n"/>
      <c r="C64" s="4" t="n"/>
      <c r="D64" s="4" t="n"/>
      <c r="E64" s="4" t="n"/>
      <c r="F64" s="5" t="n"/>
      <c r="G64" s="5" t="n"/>
      <c r="H64" s="6" t="n"/>
      <c r="I64" s="6" t="n"/>
      <c r="J64" s="7" t="n"/>
      <c r="K64" s="7" t="n"/>
      <c r="L64" s="10">
        <f>IF(G64="","",G64-TODAY())</f>
        <v/>
      </c>
      <c r="M64" s="9">
        <f>IF(OR(B64="",G64="",I64=""),"",IF(I64="Concluída","Concluída",IF(G64&lt;TODAY(),"Atrasada",IF(G64-TODAY()&lt;=3,"Vence em breve","No prazo"))))</f>
        <v/>
      </c>
      <c r="N64" s="4" t="n"/>
    </row>
    <row r="65">
      <c r="A65" s="3">
        <f>IF(B65="","",COUNTIF($B$3:B65,"&lt;&gt;"))</f>
        <v/>
      </c>
      <c r="B65" s="4" t="n"/>
      <c r="C65" s="4" t="n"/>
      <c r="D65" s="4" t="n"/>
      <c r="E65" s="4" t="n"/>
      <c r="F65" s="5" t="n"/>
      <c r="G65" s="5" t="n"/>
      <c r="H65" s="6" t="n"/>
      <c r="I65" s="6" t="n"/>
      <c r="J65" s="7" t="n"/>
      <c r="K65" s="7" t="n"/>
      <c r="L65" s="8">
        <f>IF(G65="","",G65-TODAY())</f>
        <v/>
      </c>
      <c r="M65" s="3">
        <f>IF(OR(B65="",G65="",I65=""),"",IF(I65="Concluída","Concluída",IF(G65&lt;TODAY(),"Atrasada",IF(G65-TODAY()&lt;=3,"Vence em breve","No prazo"))))</f>
        <v/>
      </c>
      <c r="N65" s="4" t="n"/>
    </row>
    <row r="66">
      <c r="A66" s="9">
        <f>IF(B66="","",COUNTIF($B$3:B66,"&lt;&gt;"))</f>
        <v/>
      </c>
      <c r="B66" s="4" t="n"/>
      <c r="C66" s="4" t="n"/>
      <c r="D66" s="4" t="n"/>
      <c r="E66" s="4" t="n"/>
      <c r="F66" s="5" t="n"/>
      <c r="G66" s="5" t="n"/>
      <c r="H66" s="6" t="n"/>
      <c r="I66" s="6" t="n"/>
      <c r="J66" s="7" t="n"/>
      <c r="K66" s="7" t="n"/>
      <c r="L66" s="10">
        <f>IF(G66="","",G66-TODAY())</f>
        <v/>
      </c>
      <c r="M66" s="9">
        <f>IF(OR(B66="",G66="",I66=""),"",IF(I66="Concluída","Concluída",IF(G66&lt;TODAY(),"Atrasada",IF(G66-TODAY()&lt;=3,"Vence em breve","No prazo"))))</f>
        <v/>
      </c>
      <c r="N66" s="4" t="n"/>
    </row>
    <row r="67">
      <c r="A67" s="3">
        <f>IF(B67="","",COUNTIF($B$3:B67,"&lt;&gt;"))</f>
        <v/>
      </c>
      <c r="B67" s="4" t="n"/>
      <c r="C67" s="4" t="n"/>
      <c r="D67" s="4" t="n"/>
      <c r="E67" s="4" t="n"/>
      <c r="F67" s="5" t="n"/>
      <c r="G67" s="5" t="n"/>
      <c r="H67" s="6" t="n"/>
      <c r="I67" s="6" t="n"/>
      <c r="J67" s="7" t="n"/>
      <c r="K67" s="7" t="n"/>
      <c r="L67" s="8">
        <f>IF(G67="","",G67-TODAY())</f>
        <v/>
      </c>
      <c r="M67" s="3">
        <f>IF(OR(B67="",G67="",I67=""),"",IF(I67="Concluída","Concluída",IF(G67&lt;TODAY(),"Atrasada",IF(G67-TODAY()&lt;=3,"Vence em breve","No prazo"))))</f>
        <v/>
      </c>
      <c r="N67" s="4" t="n"/>
    </row>
    <row r="68">
      <c r="A68" s="9">
        <f>IF(B68="","",COUNTIF($B$3:B68,"&lt;&gt;"))</f>
        <v/>
      </c>
      <c r="B68" s="4" t="n"/>
      <c r="C68" s="4" t="n"/>
      <c r="D68" s="4" t="n"/>
      <c r="E68" s="4" t="n"/>
      <c r="F68" s="5" t="n"/>
      <c r="G68" s="5" t="n"/>
      <c r="H68" s="6" t="n"/>
      <c r="I68" s="6" t="n"/>
      <c r="J68" s="7" t="n"/>
      <c r="K68" s="7" t="n"/>
      <c r="L68" s="10">
        <f>IF(G68="","",G68-TODAY())</f>
        <v/>
      </c>
      <c r="M68" s="9">
        <f>IF(OR(B68="",G68="",I68=""),"",IF(I68="Concluída","Concluída",IF(G68&lt;TODAY(),"Atrasada",IF(G68-TODAY()&lt;=3,"Vence em breve","No prazo"))))</f>
        <v/>
      </c>
      <c r="N68" s="4" t="n"/>
    </row>
    <row r="69">
      <c r="A69" s="3">
        <f>IF(B69="","",COUNTIF($B$3:B69,"&lt;&gt;"))</f>
        <v/>
      </c>
      <c r="B69" s="4" t="n"/>
      <c r="C69" s="4" t="n"/>
      <c r="D69" s="4" t="n"/>
      <c r="E69" s="4" t="n"/>
      <c r="F69" s="5" t="n"/>
      <c r="G69" s="5" t="n"/>
      <c r="H69" s="6" t="n"/>
      <c r="I69" s="6" t="n"/>
      <c r="J69" s="7" t="n"/>
      <c r="K69" s="7" t="n"/>
      <c r="L69" s="8">
        <f>IF(G69="","",G69-TODAY())</f>
        <v/>
      </c>
      <c r="M69" s="3">
        <f>IF(OR(B69="",G69="",I69=""),"",IF(I69="Concluída","Concluída",IF(G69&lt;TODAY(),"Atrasada",IF(G69-TODAY()&lt;=3,"Vence em breve","No prazo"))))</f>
        <v/>
      </c>
      <c r="N69" s="4" t="n"/>
    </row>
    <row r="70">
      <c r="A70" s="9">
        <f>IF(B70="","",COUNTIF($B$3:B70,"&lt;&gt;"))</f>
        <v/>
      </c>
      <c r="B70" s="4" t="n"/>
      <c r="C70" s="4" t="n"/>
      <c r="D70" s="4" t="n"/>
      <c r="E70" s="4" t="n"/>
      <c r="F70" s="5" t="n"/>
      <c r="G70" s="5" t="n"/>
      <c r="H70" s="6" t="n"/>
      <c r="I70" s="6" t="n"/>
      <c r="J70" s="7" t="n"/>
      <c r="K70" s="7" t="n"/>
      <c r="L70" s="10">
        <f>IF(G70="","",G70-TODAY())</f>
        <v/>
      </c>
      <c r="M70" s="9">
        <f>IF(OR(B70="",G70="",I70=""),"",IF(I70="Concluída","Concluída",IF(G70&lt;TODAY(),"Atrasada",IF(G70-TODAY()&lt;=3,"Vence em breve","No prazo"))))</f>
        <v/>
      </c>
      <c r="N70" s="4" t="n"/>
    </row>
    <row r="71">
      <c r="A71" s="3">
        <f>IF(B71="","",COUNTIF($B$3:B71,"&lt;&gt;"))</f>
        <v/>
      </c>
      <c r="B71" s="4" t="n"/>
      <c r="C71" s="4" t="n"/>
      <c r="D71" s="4" t="n"/>
      <c r="E71" s="4" t="n"/>
      <c r="F71" s="5" t="n"/>
      <c r="G71" s="5" t="n"/>
      <c r="H71" s="6" t="n"/>
      <c r="I71" s="6" t="n"/>
      <c r="J71" s="7" t="n"/>
      <c r="K71" s="7" t="n"/>
      <c r="L71" s="8">
        <f>IF(G71="","",G71-TODAY())</f>
        <v/>
      </c>
      <c r="M71" s="3">
        <f>IF(OR(B71="",G71="",I71=""),"",IF(I71="Concluída","Concluída",IF(G71&lt;TODAY(),"Atrasada",IF(G71-TODAY()&lt;=3,"Vence em breve","No prazo"))))</f>
        <v/>
      </c>
      <c r="N71" s="4" t="n"/>
    </row>
    <row r="72">
      <c r="A72" s="9">
        <f>IF(B72="","",COUNTIF($B$3:B72,"&lt;&gt;"))</f>
        <v/>
      </c>
      <c r="B72" s="4" t="n"/>
      <c r="C72" s="4" t="n"/>
      <c r="D72" s="4" t="n"/>
      <c r="E72" s="4" t="n"/>
      <c r="F72" s="5" t="n"/>
      <c r="G72" s="5" t="n"/>
      <c r="H72" s="6" t="n"/>
      <c r="I72" s="6" t="n"/>
      <c r="J72" s="7" t="n"/>
      <c r="K72" s="7" t="n"/>
      <c r="L72" s="10">
        <f>IF(G72="","",G72-TODAY())</f>
        <v/>
      </c>
      <c r="M72" s="9">
        <f>IF(OR(B72="",G72="",I72=""),"",IF(I72="Concluída","Concluída",IF(G72&lt;TODAY(),"Atrasada",IF(G72-TODAY()&lt;=3,"Vence em breve","No prazo"))))</f>
        <v/>
      </c>
      <c r="N72" s="4" t="n"/>
    </row>
    <row r="73">
      <c r="A73" s="3">
        <f>IF(B73="","",COUNTIF($B$3:B73,"&lt;&gt;"))</f>
        <v/>
      </c>
      <c r="B73" s="4" t="n"/>
      <c r="C73" s="4" t="n"/>
      <c r="D73" s="4" t="n"/>
      <c r="E73" s="4" t="n"/>
      <c r="F73" s="5" t="n"/>
      <c r="G73" s="5" t="n"/>
      <c r="H73" s="6" t="n"/>
      <c r="I73" s="6" t="n"/>
      <c r="J73" s="7" t="n"/>
      <c r="K73" s="7" t="n"/>
      <c r="L73" s="8">
        <f>IF(G73="","",G73-TODAY())</f>
        <v/>
      </c>
      <c r="M73" s="3">
        <f>IF(OR(B73="",G73="",I73=""),"",IF(I73="Concluída","Concluída",IF(G73&lt;TODAY(),"Atrasada",IF(G73-TODAY()&lt;=3,"Vence em breve","No prazo"))))</f>
        <v/>
      </c>
      <c r="N73" s="4" t="n"/>
    </row>
    <row r="74">
      <c r="A74" s="9">
        <f>IF(B74="","",COUNTIF($B$3:B74,"&lt;&gt;"))</f>
        <v/>
      </c>
      <c r="B74" s="4" t="n"/>
      <c r="C74" s="4" t="n"/>
      <c r="D74" s="4" t="n"/>
      <c r="E74" s="4" t="n"/>
      <c r="F74" s="5" t="n"/>
      <c r="G74" s="5" t="n"/>
      <c r="H74" s="6" t="n"/>
      <c r="I74" s="6" t="n"/>
      <c r="J74" s="7" t="n"/>
      <c r="K74" s="7" t="n"/>
      <c r="L74" s="10">
        <f>IF(G74="","",G74-TODAY())</f>
        <v/>
      </c>
      <c r="M74" s="9">
        <f>IF(OR(B74="",G74="",I74=""),"",IF(I74="Concluída","Concluída",IF(G74&lt;TODAY(),"Atrasada",IF(G74-TODAY()&lt;=3,"Vence em breve","No prazo"))))</f>
        <v/>
      </c>
      <c r="N74" s="4" t="n"/>
    </row>
    <row r="75">
      <c r="A75" s="3">
        <f>IF(B75="","",COUNTIF($B$3:B75,"&lt;&gt;"))</f>
        <v/>
      </c>
      <c r="B75" s="4" t="n"/>
      <c r="C75" s="4" t="n"/>
      <c r="D75" s="4" t="n"/>
      <c r="E75" s="4" t="n"/>
      <c r="F75" s="5" t="n"/>
      <c r="G75" s="5" t="n"/>
      <c r="H75" s="6" t="n"/>
      <c r="I75" s="6" t="n"/>
      <c r="J75" s="7" t="n"/>
      <c r="K75" s="7" t="n"/>
      <c r="L75" s="8">
        <f>IF(G75="","",G75-TODAY())</f>
        <v/>
      </c>
      <c r="M75" s="3">
        <f>IF(OR(B75="",G75="",I75=""),"",IF(I75="Concluída","Concluída",IF(G75&lt;TODAY(),"Atrasada",IF(G75-TODAY()&lt;=3,"Vence em breve","No prazo"))))</f>
        <v/>
      </c>
      <c r="N75" s="4" t="n"/>
    </row>
    <row r="76">
      <c r="A76" s="9">
        <f>IF(B76="","",COUNTIF($B$3:B76,"&lt;&gt;"))</f>
        <v/>
      </c>
      <c r="B76" s="4" t="n"/>
      <c r="C76" s="4" t="n"/>
      <c r="D76" s="4" t="n"/>
      <c r="E76" s="4" t="n"/>
      <c r="F76" s="5" t="n"/>
      <c r="G76" s="5" t="n"/>
      <c r="H76" s="6" t="n"/>
      <c r="I76" s="6" t="n"/>
      <c r="J76" s="7" t="n"/>
      <c r="K76" s="7" t="n"/>
      <c r="L76" s="10">
        <f>IF(G76="","",G76-TODAY())</f>
        <v/>
      </c>
      <c r="M76" s="9">
        <f>IF(OR(B76="",G76="",I76=""),"",IF(I76="Concluída","Concluída",IF(G76&lt;TODAY(),"Atrasada",IF(G76-TODAY()&lt;=3,"Vence em breve","No prazo"))))</f>
        <v/>
      </c>
      <c r="N76" s="4" t="n"/>
    </row>
    <row r="77">
      <c r="A77" s="3">
        <f>IF(B77="","",COUNTIF($B$3:B77,"&lt;&gt;"))</f>
        <v/>
      </c>
      <c r="B77" s="4" t="n"/>
      <c r="C77" s="4" t="n"/>
      <c r="D77" s="4" t="n"/>
      <c r="E77" s="4" t="n"/>
      <c r="F77" s="5" t="n"/>
      <c r="G77" s="5" t="n"/>
      <c r="H77" s="6" t="n"/>
      <c r="I77" s="6" t="n"/>
      <c r="J77" s="7" t="n"/>
      <c r="K77" s="7" t="n"/>
      <c r="L77" s="8">
        <f>IF(G77="","",G77-TODAY())</f>
        <v/>
      </c>
      <c r="M77" s="3">
        <f>IF(OR(B77="",G77="",I77=""),"",IF(I77="Concluída","Concluída",IF(G77&lt;TODAY(),"Atrasada",IF(G77-TODAY()&lt;=3,"Vence em breve","No prazo"))))</f>
        <v/>
      </c>
      <c r="N77" s="4" t="n"/>
    </row>
    <row r="78">
      <c r="A78" s="9">
        <f>IF(B78="","",COUNTIF($B$3:B78,"&lt;&gt;"))</f>
        <v/>
      </c>
      <c r="B78" s="4" t="n"/>
      <c r="C78" s="4" t="n"/>
      <c r="D78" s="4" t="n"/>
      <c r="E78" s="4" t="n"/>
      <c r="F78" s="5" t="n"/>
      <c r="G78" s="5" t="n"/>
      <c r="H78" s="6" t="n"/>
      <c r="I78" s="6" t="n"/>
      <c r="J78" s="7" t="n"/>
      <c r="K78" s="7" t="n"/>
      <c r="L78" s="10">
        <f>IF(G78="","",G78-TODAY())</f>
        <v/>
      </c>
      <c r="M78" s="9">
        <f>IF(OR(B78="",G78="",I78=""),"",IF(I78="Concluída","Concluída",IF(G78&lt;TODAY(),"Atrasada",IF(G78-TODAY()&lt;=3,"Vence em breve","No prazo"))))</f>
        <v/>
      </c>
      <c r="N78" s="4" t="n"/>
    </row>
    <row r="79">
      <c r="A79" s="3">
        <f>IF(B79="","",COUNTIF($B$3:B79,"&lt;&gt;"))</f>
        <v/>
      </c>
      <c r="B79" s="4" t="n"/>
      <c r="C79" s="4" t="n"/>
      <c r="D79" s="4" t="n"/>
      <c r="E79" s="4" t="n"/>
      <c r="F79" s="5" t="n"/>
      <c r="G79" s="5" t="n"/>
      <c r="H79" s="6" t="n"/>
      <c r="I79" s="6" t="n"/>
      <c r="J79" s="7" t="n"/>
      <c r="K79" s="7" t="n"/>
      <c r="L79" s="8">
        <f>IF(G79="","",G79-TODAY())</f>
        <v/>
      </c>
      <c r="M79" s="3">
        <f>IF(OR(B79="",G79="",I79=""),"",IF(I79="Concluída","Concluída",IF(G79&lt;TODAY(),"Atrasada",IF(G79-TODAY()&lt;=3,"Vence em breve","No prazo"))))</f>
        <v/>
      </c>
      <c r="N79" s="4" t="n"/>
    </row>
    <row r="80">
      <c r="A80" s="9">
        <f>IF(B80="","",COUNTIF($B$3:B80,"&lt;&gt;"))</f>
        <v/>
      </c>
      <c r="B80" s="4" t="n"/>
      <c r="C80" s="4" t="n"/>
      <c r="D80" s="4" t="n"/>
      <c r="E80" s="4" t="n"/>
      <c r="F80" s="5" t="n"/>
      <c r="G80" s="5" t="n"/>
      <c r="H80" s="6" t="n"/>
      <c r="I80" s="6" t="n"/>
      <c r="J80" s="7" t="n"/>
      <c r="K80" s="7" t="n"/>
      <c r="L80" s="10">
        <f>IF(G80="","",G80-TODAY())</f>
        <v/>
      </c>
      <c r="M80" s="9">
        <f>IF(OR(B80="",G80="",I80=""),"",IF(I80="Concluída","Concluída",IF(G80&lt;TODAY(),"Atrasada",IF(G80-TODAY()&lt;=3,"Vence em breve","No prazo"))))</f>
        <v/>
      </c>
      <c r="N80" s="4" t="n"/>
    </row>
    <row r="81">
      <c r="A81" s="3">
        <f>IF(B81="","",COUNTIF($B$3:B81,"&lt;&gt;"))</f>
        <v/>
      </c>
      <c r="B81" s="4" t="n"/>
      <c r="C81" s="4" t="n"/>
      <c r="D81" s="4" t="n"/>
      <c r="E81" s="4" t="n"/>
      <c r="F81" s="5" t="n"/>
      <c r="G81" s="5" t="n"/>
      <c r="H81" s="6" t="n"/>
      <c r="I81" s="6" t="n"/>
      <c r="J81" s="7" t="n"/>
      <c r="K81" s="7" t="n"/>
      <c r="L81" s="8">
        <f>IF(G81="","",G81-TODAY())</f>
        <v/>
      </c>
      <c r="M81" s="3">
        <f>IF(OR(B81="",G81="",I81=""),"",IF(I81="Concluída","Concluída",IF(G81&lt;TODAY(),"Atrasada",IF(G81-TODAY()&lt;=3,"Vence em breve","No prazo"))))</f>
        <v/>
      </c>
      <c r="N81" s="4" t="n"/>
    </row>
    <row r="82">
      <c r="A82" s="9">
        <f>IF(B82="","",COUNTIF($B$3:B82,"&lt;&gt;"))</f>
        <v/>
      </c>
      <c r="B82" s="4" t="n"/>
      <c r="C82" s="4" t="n"/>
      <c r="D82" s="4" t="n"/>
      <c r="E82" s="4" t="n"/>
      <c r="F82" s="5" t="n"/>
      <c r="G82" s="5" t="n"/>
      <c r="H82" s="6" t="n"/>
      <c r="I82" s="6" t="n"/>
      <c r="J82" s="7" t="n"/>
      <c r="K82" s="7" t="n"/>
      <c r="L82" s="10">
        <f>IF(G82="","",G82-TODAY())</f>
        <v/>
      </c>
      <c r="M82" s="9">
        <f>IF(OR(B82="",G82="",I82=""),"",IF(I82="Concluída","Concluída",IF(G82&lt;TODAY(),"Atrasada",IF(G82-TODAY()&lt;=3,"Vence em breve","No prazo"))))</f>
        <v/>
      </c>
      <c r="N82" s="4" t="n"/>
    </row>
    <row r="83">
      <c r="A83" s="3">
        <f>IF(B83="","",COUNTIF($B$3:B83,"&lt;&gt;"))</f>
        <v/>
      </c>
      <c r="B83" s="4" t="n"/>
      <c r="C83" s="4" t="n"/>
      <c r="D83" s="4" t="n"/>
      <c r="E83" s="4" t="n"/>
      <c r="F83" s="5" t="n"/>
      <c r="G83" s="5" t="n"/>
      <c r="H83" s="6" t="n"/>
      <c r="I83" s="6" t="n"/>
      <c r="J83" s="7" t="n"/>
      <c r="K83" s="7" t="n"/>
      <c r="L83" s="8">
        <f>IF(G83="","",G83-TODAY())</f>
        <v/>
      </c>
      <c r="M83" s="3">
        <f>IF(OR(B83="",G83="",I83=""),"",IF(I83="Concluída","Concluída",IF(G83&lt;TODAY(),"Atrasada",IF(G83-TODAY()&lt;=3,"Vence em breve","No prazo"))))</f>
        <v/>
      </c>
      <c r="N83" s="4" t="n"/>
    </row>
    <row r="84">
      <c r="A84" s="9">
        <f>IF(B84="","",COUNTIF($B$3:B84,"&lt;&gt;"))</f>
        <v/>
      </c>
      <c r="B84" s="4" t="n"/>
      <c r="C84" s="4" t="n"/>
      <c r="D84" s="4" t="n"/>
      <c r="E84" s="4" t="n"/>
      <c r="F84" s="5" t="n"/>
      <c r="G84" s="5" t="n"/>
      <c r="H84" s="6" t="n"/>
      <c r="I84" s="6" t="n"/>
      <c r="J84" s="7" t="n"/>
      <c r="K84" s="7" t="n"/>
      <c r="L84" s="10">
        <f>IF(G84="","",G84-TODAY())</f>
        <v/>
      </c>
      <c r="M84" s="9">
        <f>IF(OR(B84="",G84="",I84=""),"",IF(I84="Concluída","Concluída",IF(G84&lt;TODAY(),"Atrasada",IF(G84-TODAY()&lt;=3,"Vence em breve","No prazo"))))</f>
        <v/>
      </c>
      <c r="N84" s="4" t="n"/>
    </row>
    <row r="85">
      <c r="A85" s="3">
        <f>IF(B85="","",COUNTIF($B$3:B85,"&lt;&gt;"))</f>
        <v/>
      </c>
      <c r="B85" s="4" t="n"/>
      <c r="C85" s="4" t="n"/>
      <c r="D85" s="4" t="n"/>
      <c r="E85" s="4" t="n"/>
      <c r="F85" s="5" t="n"/>
      <c r="G85" s="5" t="n"/>
      <c r="H85" s="6" t="n"/>
      <c r="I85" s="6" t="n"/>
      <c r="J85" s="7" t="n"/>
      <c r="K85" s="7" t="n"/>
      <c r="L85" s="8">
        <f>IF(G85="","",G85-TODAY())</f>
        <v/>
      </c>
      <c r="M85" s="3">
        <f>IF(OR(B85="",G85="",I85=""),"",IF(I85="Concluída","Concluída",IF(G85&lt;TODAY(),"Atrasada",IF(G85-TODAY()&lt;=3,"Vence em breve","No prazo"))))</f>
        <v/>
      </c>
      <c r="N85" s="4" t="n"/>
    </row>
    <row r="86">
      <c r="A86" s="9">
        <f>IF(B86="","",COUNTIF($B$3:B86,"&lt;&gt;"))</f>
        <v/>
      </c>
      <c r="B86" s="4" t="n"/>
      <c r="C86" s="4" t="n"/>
      <c r="D86" s="4" t="n"/>
      <c r="E86" s="4" t="n"/>
      <c r="F86" s="5" t="n"/>
      <c r="G86" s="5" t="n"/>
      <c r="H86" s="6" t="n"/>
      <c r="I86" s="6" t="n"/>
      <c r="J86" s="7" t="n"/>
      <c r="K86" s="7" t="n"/>
      <c r="L86" s="10">
        <f>IF(G86="","",G86-TODAY())</f>
        <v/>
      </c>
      <c r="M86" s="9">
        <f>IF(OR(B86="",G86="",I86=""),"",IF(I86="Concluída","Concluída",IF(G86&lt;TODAY(),"Atrasada",IF(G86-TODAY()&lt;=3,"Vence em breve","No prazo"))))</f>
        <v/>
      </c>
      <c r="N86" s="4" t="n"/>
    </row>
    <row r="87">
      <c r="A87" s="3">
        <f>IF(B87="","",COUNTIF($B$3:B87,"&lt;&gt;"))</f>
        <v/>
      </c>
      <c r="B87" s="4" t="n"/>
      <c r="C87" s="4" t="n"/>
      <c r="D87" s="4" t="n"/>
      <c r="E87" s="4" t="n"/>
      <c r="F87" s="5" t="n"/>
      <c r="G87" s="5" t="n"/>
      <c r="H87" s="6" t="n"/>
      <c r="I87" s="6" t="n"/>
      <c r="J87" s="7" t="n"/>
      <c r="K87" s="7" t="n"/>
      <c r="L87" s="8">
        <f>IF(G87="","",G87-TODAY())</f>
        <v/>
      </c>
      <c r="M87" s="3">
        <f>IF(OR(B87="",G87="",I87=""),"",IF(I87="Concluída","Concluída",IF(G87&lt;TODAY(),"Atrasada",IF(G87-TODAY()&lt;=3,"Vence em breve","No prazo"))))</f>
        <v/>
      </c>
      <c r="N87" s="4" t="n"/>
    </row>
    <row r="88">
      <c r="A88" s="9">
        <f>IF(B88="","",COUNTIF($B$3:B88,"&lt;&gt;"))</f>
        <v/>
      </c>
      <c r="B88" s="4" t="n"/>
      <c r="C88" s="4" t="n"/>
      <c r="D88" s="4" t="n"/>
      <c r="E88" s="4" t="n"/>
      <c r="F88" s="5" t="n"/>
      <c r="G88" s="5" t="n"/>
      <c r="H88" s="6" t="n"/>
      <c r="I88" s="6" t="n"/>
      <c r="J88" s="7" t="n"/>
      <c r="K88" s="7" t="n"/>
      <c r="L88" s="10">
        <f>IF(G88="","",G88-TODAY())</f>
        <v/>
      </c>
      <c r="M88" s="9">
        <f>IF(OR(B88="",G88="",I88=""),"",IF(I88="Concluída","Concluída",IF(G88&lt;TODAY(),"Atrasada",IF(G88-TODAY()&lt;=3,"Vence em breve","No prazo"))))</f>
        <v/>
      </c>
      <c r="N88" s="4" t="n"/>
    </row>
    <row r="89">
      <c r="A89" s="3">
        <f>IF(B89="","",COUNTIF($B$3:B89,"&lt;&gt;"))</f>
        <v/>
      </c>
      <c r="B89" s="4" t="n"/>
      <c r="C89" s="4" t="n"/>
      <c r="D89" s="4" t="n"/>
      <c r="E89" s="4" t="n"/>
      <c r="F89" s="5" t="n"/>
      <c r="G89" s="5" t="n"/>
      <c r="H89" s="6" t="n"/>
      <c r="I89" s="6" t="n"/>
      <c r="J89" s="7" t="n"/>
      <c r="K89" s="7" t="n"/>
      <c r="L89" s="8">
        <f>IF(G89="","",G89-TODAY())</f>
        <v/>
      </c>
      <c r="M89" s="3">
        <f>IF(OR(B89="",G89="",I89=""),"",IF(I89="Concluída","Concluída",IF(G89&lt;TODAY(),"Atrasada",IF(G89-TODAY()&lt;=3,"Vence em breve","No prazo"))))</f>
        <v/>
      </c>
      <c r="N89" s="4" t="n"/>
    </row>
    <row r="90">
      <c r="A90" s="9">
        <f>IF(B90="","",COUNTIF($B$3:B90,"&lt;&gt;"))</f>
        <v/>
      </c>
      <c r="B90" s="4" t="n"/>
      <c r="C90" s="4" t="n"/>
      <c r="D90" s="4" t="n"/>
      <c r="E90" s="4" t="n"/>
      <c r="F90" s="5" t="n"/>
      <c r="G90" s="5" t="n"/>
      <c r="H90" s="6" t="n"/>
      <c r="I90" s="6" t="n"/>
      <c r="J90" s="7" t="n"/>
      <c r="K90" s="7" t="n"/>
      <c r="L90" s="10">
        <f>IF(G90="","",G90-TODAY())</f>
        <v/>
      </c>
      <c r="M90" s="9">
        <f>IF(OR(B90="",G90="",I90=""),"",IF(I90="Concluída","Concluída",IF(G90&lt;TODAY(),"Atrasada",IF(G90-TODAY()&lt;=3,"Vence em breve","No prazo"))))</f>
        <v/>
      </c>
      <c r="N90" s="4" t="n"/>
    </row>
    <row r="91">
      <c r="A91" s="3">
        <f>IF(B91="","",COUNTIF($B$3:B91,"&lt;&gt;"))</f>
        <v/>
      </c>
      <c r="B91" s="4" t="n"/>
      <c r="C91" s="4" t="n"/>
      <c r="D91" s="4" t="n"/>
      <c r="E91" s="4" t="n"/>
      <c r="F91" s="5" t="n"/>
      <c r="G91" s="5" t="n"/>
      <c r="H91" s="6" t="n"/>
      <c r="I91" s="6" t="n"/>
      <c r="J91" s="7" t="n"/>
      <c r="K91" s="7" t="n"/>
      <c r="L91" s="8">
        <f>IF(G91="","",G91-TODAY())</f>
        <v/>
      </c>
      <c r="M91" s="3">
        <f>IF(OR(B91="",G91="",I91=""),"",IF(I91="Concluída","Concluída",IF(G91&lt;TODAY(),"Atrasada",IF(G91-TODAY()&lt;=3,"Vence em breve","No prazo"))))</f>
        <v/>
      </c>
      <c r="N91" s="4" t="n"/>
    </row>
    <row r="92">
      <c r="A92" s="9">
        <f>IF(B92="","",COUNTIF($B$3:B92,"&lt;&gt;"))</f>
        <v/>
      </c>
      <c r="B92" s="4" t="n"/>
      <c r="C92" s="4" t="n"/>
      <c r="D92" s="4" t="n"/>
      <c r="E92" s="4" t="n"/>
      <c r="F92" s="5" t="n"/>
      <c r="G92" s="5" t="n"/>
      <c r="H92" s="6" t="n"/>
      <c r="I92" s="6" t="n"/>
      <c r="J92" s="7" t="n"/>
      <c r="K92" s="7" t="n"/>
      <c r="L92" s="10">
        <f>IF(G92="","",G92-TODAY())</f>
        <v/>
      </c>
      <c r="M92" s="9">
        <f>IF(OR(B92="",G92="",I92=""),"",IF(I92="Concluída","Concluída",IF(G92&lt;TODAY(),"Atrasada",IF(G92-TODAY()&lt;=3,"Vence em breve","No prazo"))))</f>
        <v/>
      </c>
      <c r="N92" s="4" t="n"/>
    </row>
    <row r="93">
      <c r="A93" s="3">
        <f>IF(B93="","",COUNTIF($B$3:B93,"&lt;&gt;"))</f>
        <v/>
      </c>
      <c r="B93" s="4" t="n"/>
      <c r="C93" s="4" t="n"/>
      <c r="D93" s="4" t="n"/>
      <c r="E93" s="4" t="n"/>
      <c r="F93" s="5" t="n"/>
      <c r="G93" s="5" t="n"/>
      <c r="H93" s="6" t="n"/>
      <c r="I93" s="6" t="n"/>
      <c r="J93" s="7" t="n"/>
      <c r="K93" s="7" t="n"/>
      <c r="L93" s="8">
        <f>IF(G93="","",G93-TODAY())</f>
        <v/>
      </c>
      <c r="M93" s="3">
        <f>IF(OR(B93="",G93="",I93=""),"",IF(I93="Concluída","Concluída",IF(G93&lt;TODAY(),"Atrasada",IF(G93-TODAY()&lt;=3,"Vence em breve","No prazo"))))</f>
        <v/>
      </c>
      <c r="N93" s="4" t="n"/>
    </row>
    <row r="94">
      <c r="A94" s="9">
        <f>IF(B94="","",COUNTIF($B$3:B94,"&lt;&gt;"))</f>
        <v/>
      </c>
      <c r="B94" s="4" t="n"/>
      <c r="C94" s="4" t="n"/>
      <c r="D94" s="4" t="n"/>
      <c r="E94" s="4" t="n"/>
      <c r="F94" s="5" t="n"/>
      <c r="G94" s="5" t="n"/>
      <c r="H94" s="6" t="n"/>
      <c r="I94" s="6" t="n"/>
      <c r="J94" s="7" t="n"/>
      <c r="K94" s="7" t="n"/>
      <c r="L94" s="10">
        <f>IF(G94="","",G94-TODAY())</f>
        <v/>
      </c>
      <c r="M94" s="9">
        <f>IF(OR(B94="",G94="",I94=""),"",IF(I94="Concluída","Concluída",IF(G94&lt;TODAY(),"Atrasada",IF(G94-TODAY()&lt;=3,"Vence em breve","No prazo"))))</f>
        <v/>
      </c>
      <c r="N94" s="4" t="n"/>
    </row>
    <row r="95">
      <c r="A95" s="3">
        <f>IF(B95="","",COUNTIF($B$3:B95,"&lt;&gt;"))</f>
        <v/>
      </c>
      <c r="B95" s="4" t="n"/>
      <c r="C95" s="4" t="n"/>
      <c r="D95" s="4" t="n"/>
      <c r="E95" s="4" t="n"/>
      <c r="F95" s="5" t="n"/>
      <c r="G95" s="5" t="n"/>
      <c r="H95" s="6" t="n"/>
      <c r="I95" s="6" t="n"/>
      <c r="J95" s="7" t="n"/>
      <c r="K95" s="7" t="n"/>
      <c r="L95" s="8">
        <f>IF(G95="","",G95-TODAY())</f>
        <v/>
      </c>
      <c r="M95" s="3">
        <f>IF(OR(B95="",G95="",I95=""),"",IF(I95="Concluída","Concluída",IF(G95&lt;TODAY(),"Atrasada",IF(G95-TODAY()&lt;=3,"Vence em breve","No prazo"))))</f>
        <v/>
      </c>
      <c r="N95" s="4" t="n"/>
    </row>
    <row r="96">
      <c r="A96" s="9">
        <f>IF(B96="","",COUNTIF($B$3:B96,"&lt;&gt;"))</f>
        <v/>
      </c>
      <c r="B96" s="4" t="n"/>
      <c r="C96" s="4" t="n"/>
      <c r="D96" s="4" t="n"/>
      <c r="E96" s="4" t="n"/>
      <c r="F96" s="5" t="n"/>
      <c r="G96" s="5" t="n"/>
      <c r="H96" s="6" t="n"/>
      <c r="I96" s="6" t="n"/>
      <c r="J96" s="7" t="n"/>
      <c r="K96" s="7" t="n"/>
      <c r="L96" s="10">
        <f>IF(G96="","",G96-TODAY())</f>
        <v/>
      </c>
      <c r="M96" s="9">
        <f>IF(OR(B96="",G96="",I96=""),"",IF(I96="Concluída","Concluída",IF(G96&lt;TODAY(),"Atrasada",IF(G96-TODAY()&lt;=3,"Vence em breve","No prazo"))))</f>
        <v/>
      </c>
      <c r="N96" s="4" t="n"/>
    </row>
    <row r="97">
      <c r="A97" s="3">
        <f>IF(B97="","",COUNTIF($B$3:B97,"&lt;&gt;"))</f>
        <v/>
      </c>
      <c r="B97" s="4" t="n"/>
      <c r="C97" s="4" t="n"/>
      <c r="D97" s="4" t="n"/>
      <c r="E97" s="4" t="n"/>
      <c r="F97" s="5" t="n"/>
      <c r="G97" s="5" t="n"/>
      <c r="H97" s="6" t="n"/>
      <c r="I97" s="6" t="n"/>
      <c r="J97" s="7" t="n"/>
      <c r="K97" s="7" t="n"/>
      <c r="L97" s="8">
        <f>IF(G97="","",G97-TODAY())</f>
        <v/>
      </c>
      <c r="M97" s="3">
        <f>IF(OR(B97="",G97="",I97=""),"",IF(I97="Concluída","Concluída",IF(G97&lt;TODAY(),"Atrasada",IF(G97-TODAY()&lt;=3,"Vence em breve","No prazo"))))</f>
        <v/>
      </c>
      <c r="N97" s="4" t="n"/>
    </row>
    <row r="98">
      <c r="A98" s="9">
        <f>IF(B98="","",COUNTIF($B$3:B98,"&lt;&gt;"))</f>
        <v/>
      </c>
      <c r="B98" s="4" t="n"/>
      <c r="C98" s="4" t="n"/>
      <c r="D98" s="4" t="n"/>
      <c r="E98" s="4" t="n"/>
      <c r="F98" s="5" t="n"/>
      <c r="G98" s="5" t="n"/>
      <c r="H98" s="6" t="n"/>
      <c r="I98" s="6" t="n"/>
      <c r="J98" s="7" t="n"/>
      <c r="K98" s="7" t="n"/>
      <c r="L98" s="10">
        <f>IF(G98="","",G98-TODAY())</f>
        <v/>
      </c>
      <c r="M98" s="9">
        <f>IF(OR(B98="",G98="",I98=""),"",IF(I98="Concluída","Concluída",IF(G98&lt;TODAY(),"Atrasada",IF(G98-TODAY()&lt;=3,"Vence em breve","No prazo"))))</f>
        <v/>
      </c>
      <c r="N98" s="4" t="n"/>
    </row>
    <row r="99">
      <c r="A99" s="3">
        <f>IF(B99="","",COUNTIF($B$3:B99,"&lt;&gt;"))</f>
        <v/>
      </c>
      <c r="B99" s="4" t="n"/>
      <c r="C99" s="4" t="n"/>
      <c r="D99" s="4" t="n"/>
      <c r="E99" s="4" t="n"/>
      <c r="F99" s="5" t="n"/>
      <c r="G99" s="5" t="n"/>
      <c r="H99" s="6" t="n"/>
      <c r="I99" s="6" t="n"/>
      <c r="J99" s="7" t="n"/>
      <c r="K99" s="7" t="n"/>
      <c r="L99" s="8">
        <f>IF(G99="","",G99-TODAY())</f>
        <v/>
      </c>
      <c r="M99" s="3">
        <f>IF(OR(B99="",G99="",I99=""),"",IF(I99="Concluída","Concluída",IF(G99&lt;TODAY(),"Atrasada",IF(G99-TODAY()&lt;=3,"Vence em breve","No prazo"))))</f>
        <v/>
      </c>
      <c r="N99" s="4" t="n"/>
    </row>
    <row r="100">
      <c r="A100" s="9">
        <f>IF(B100="","",COUNTIF($B$3:B100,"&lt;&gt;"))</f>
        <v/>
      </c>
      <c r="B100" s="4" t="n"/>
      <c r="C100" s="4" t="n"/>
      <c r="D100" s="4" t="n"/>
      <c r="E100" s="4" t="n"/>
      <c r="F100" s="5" t="n"/>
      <c r="G100" s="5" t="n"/>
      <c r="H100" s="6" t="n"/>
      <c r="I100" s="6" t="n"/>
      <c r="J100" s="7" t="n"/>
      <c r="K100" s="7" t="n"/>
      <c r="L100" s="10">
        <f>IF(G100="","",G100-TODAY())</f>
        <v/>
      </c>
      <c r="M100" s="9">
        <f>IF(OR(B100="",G100="",I100=""),"",IF(I100="Concluída","Concluída",IF(G100&lt;TODAY(),"Atrasada",IF(G100-TODAY()&lt;=3,"Vence em breve","No prazo"))))</f>
        <v/>
      </c>
      <c r="N100" s="4" t="n"/>
    </row>
    <row r="101">
      <c r="A101" s="3">
        <f>IF(B101="","",COUNTIF($B$3:B101,"&lt;&gt;"))</f>
        <v/>
      </c>
      <c r="B101" s="4" t="n"/>
      <c r="C101" s="4" t="n"/>
      <c r="D101" s="4" t="n"/>
      <c r="E101" s="4" t="n"/>
      <c r="F101" s="5" t="n"/>
      <c r="G101" s="5" t="n"/>
      <c r="H101" s="6" t="n"/>
      <c r="I101" s="6" t="n"/>
      <c r="J101" s="7" t="n"/>
      <c r="K101" s="7" t="n"/>
      <c r="L101" s="8">
        <f>IF(G101="","",G101-TODAY())</f>
        <v/>
      </c>
      <c r="M101" s="3">
        <f>IF(OR(B101="",G101="",I101=""),"",IF(I101="Concluída","Concluída",IF(G101&lt;TODAY(),"Atrasada",IF(G101-TODAY()&lt;=3,"Vence em breve","No prazo"))))</f>
        <v/>
      </c>
      <c r="N101" s="4" t="n"/>
    </row>
    <row r="102">
      <c r="A102" s="9">
        <f>IF(B102="","",COUNTIF($B$3:B102,"&lt;&gt;"))</f>
        <v/>
      </c>
      <c r="B102" s="4" t="n"/>
      <c r="C102" s="4" t="n"/>
      <c r="D102" s="4" t="n"/>
      <c r="E102" s="4" t="n"/>
      <c r="F102" s="5" t="n"/>
      <c r="G102" s="5" t="n"/>
      <c r="H102" s="6" t="n"/>
      <c r="I102" s="6" t="n"/>
      <c r="J102" s="7" t="n"/>
      <c r="K102" s="7" t="n"/>
      <c r="L102" s="10">
        <f>IF(G102="","",G102-TODAY())</f>
        <v/>
      </c>
      <c r="M102" s="9">
        <f>IF(OR(B102="",G102="",I102=""),"",IF(I102="Concluída","Concluída",IF(G102&lt;TODAY(),"Atrasada",IF(G102-TODAY()&lt;=3,"Vence em breve","No prazo"))))</f>
        <v/>
      </c>
      <c r="N102" s="4" t="n"/>
    </row>
  </sheetData>
  <autoFilter ref="A2:N102"/>
  <mergeCells count="1">
    <mergeCell ref="A1:N1"/>
  </mergeCells>
  <conditionalFormatting sqref="I3:I102">
    <cfRule type="expression" priority="1" dxfId="0">
      <formula>I3="Concluída"</formula>
    </cfRule>
  </conditionalFormatting>
  <conditionalFormatting sqref="M3:M102">
    <cfRule type="expression" priority="2" dxfId="0">
      <formula>M3="Concluída"</formula>
    </cfRule>
    <cfRule type="expression" priority="3" dxfId="0">
      <formula>M3="No prazo"</formula>
    </cfRule>
    <cfRule type="expression" priority="5" dxfId="1">
      <formula>M3="Atrasada"</formula>
    </cfRule>
  </conditionalFormatting>
  <conditionalFormatting sqref="A3:N102">
    <cfRule type="expression" priority="4" dxfId="2">
      <formula>AND($B3&lt;&gt;"",$I3&lt;&gt;"Concluída",$G3&lt;&gt;"",$L3&gt;=0,$L3&lt;=3)</formula>
    </cfRule>
  </conditionalFormatting>
  <dataValidations count="4">
    <dataValidation sqref="C3:C102" showErrorMessage="1" showInputMessage="1" allowBlank="1" errorTitle="Categoria inválida" error="Escolha uma categoria da lista." promptTitle="Categoria" prompt="Selecione a categoria principal da tarefa." type="list">
      <formula1>"Compras,Saúde,Financeiro,Organização,Transporte,Planejamento,Casa,Trabalho,Viagem"</formula1>
    </dataValidation>
    <dataValidation sqref="D3:D102" showErrorMessage="1" showInputMessage="1" allowBlank="1" errorTitle="Responsável inválido" error="Escolha um responsável da lista." promptTitle="Responsável" prompt="Selecione quem acompanhará a tarefa." type="list">
      <formula1>"João Silva,Maria Oliveira,Pedro Santos,Ana Souza,Carlos Pereira,Juliana Costa,Rafael Almeida,Camila Ferreira,Lucas Rodrigues,Fernanda Lima"</formula1>
    </dataValidation>
    <dataValidation sqref="H3:H102" showErrorMessage="1" showInputMessage="1" allowBlank="1" errorTitle="Prioridade inválida" error="Escolha Alta, Média ou Baixa." promptTitle="Prioridade" prompt="Use Alta para itens urgentes ou importantes." type="list">
      <formula1>"Alta,Média,Baixa"</formula1>
    </dataValidation>
    <dataValidation sqref="I3:I102" showErrorMessage="1" showInputMessage="1" allowBlank="1" errorTitle="Status inválido" error="Escolha um status da lista." promptTitle="Status" prompt="Atualize o status conforme o andamento." type="list">
      <formula1>"Pendente,Em andamento,Concluída"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9" customWidth="1" min="2" max="2"/>
    <col width="18" customWidth="1" min="3" max="3"/>
    <col width="18" customWidth="1" min="4" max="4"/>
    <col width="4" customWidth="1" min="5" max="5"/>
    <col width="19" customWidth="1" min="6" max="6"/>
    <col width="18" customWidth="1" min="7" max="7"/>
    <col width="4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 ht="28" customHeight="1">
      <c r="A1" s="1" t="inlineStr">
        <is>
          <t>Resumo | Visão rápida da organização</t>
        </is>
      </c>
    </row>
    <row r="2"/>
    <row r="3">
      <c r="A3" s="11" t="inlineStr">
        <is>
          <t>Indicador</t>
        </is>
      </c>
      <c r="B3" s="11" t="inlineStr">
        <is>
          <t>Valor</t>
        </is>
      </c>
      <c r="F3" s="11" t="inlineStr">
        <is>
          <t>Status</t>
        </is>
      </c>
      <c r="G3" s="11" t="inlineStr">
        <is>
          <t>Quantidade</t>
        </is>
      </c>
    </row>
    <row r="4">
      <c r="A4" s="12" t="inlineStr">
        <is>
          <t>Total de tarefas</t>
        </is>
      </c>
      <c r="B4" s="13">
        <f>COUNTA('Tarefas'!$B$3:$B$102)</f>
        <v/>
      </c>
      <c r="F4" s="9" t="inlineStr">
        <is>
          <t>Concluída</t>
        </is>
      </c>
      <c r="G4" s="9">
        <f>COUNTIF('Tarefas'!$I$3:$I$102,F4)</f>
        <v/>
      </c>
    </row>
    <row r="5">
      <c r="A5" s="14" t="inlineStr">
        <is>
          <t>Tarefas concluídas</t>
        </is>
      </c>
      <c r="B5" s="15">
        <f>COUNTIF('Tarefas'!$I$3:$I$102,"Concluída")</f>
        <v/>
      </c>
      <c r="F5" s="16" t="inlineStr">
        <is>
          <t>Pendente</t>
        </is>
      </c>
      <c r="G5" s="16">
        <f>COUNTIF('Tarefas'!$I$3:$I$102,F5)</f>
        <v/>
      </c>
    </row>
    <row r="6">
      <c r="A6" s="12" t="inlineStr">
        <is>
          <t>Tarefas pendentes</t>
        </is>
      </c>
      <c r="B6" s="13">
        <f>COUNTIF('Tarefas'!$I$3:$I$102,"Pendente")</f>
        <v/>
      </c>
      <c r="F6" s="9" t="inlineStr">
        <is>
          <t>Em andamento</t>
        </is>
      </c>
      <c r="G6" s="9">
        <f>COUNTIF('Tarefas'!$I$3:$I$102,F6)</f>
        <v/>
      </c>
    </row>
    <row r="7">
      <c r="A7" s="14" t="inlineStr">
        <is>
          <t>Tarefas em andamento</t>
        </is>
      </c>
      <c r="B7" s="15">
        <f>COUNTIF('Tarefas'!$I$3:$I$102,"Em andamento")</f>
        <v/>
      </c>
    </row>
    <row r="8">
      <c r="A8" s="12" t="inlineStr">
        <is>
          <t>Tarefas atrasadas</t>
        </is>
      </c>
      <c r="B8" s="13">
        <f>COUNTIF('Tarefas'!$M$3:$M$102,"Atrasada")</f>
        <v/>
      </c>
    </row>
    <row r="9">
      <c r="A9" s="14" t="inlineStr">
        <is>
          <t>Percentual concluído</t>
        </is>
      </c>
      <c r="B9" s="17">
        <f>IFERROR(B5/B4,0)</f>
        <v/>
      </c>
      <c r="F9" s="11" t="inlineStr">
        <is>
          <t>Prioridade</t>
        </is>
      </c>
      <c r="G9" s="11" t="inlineStr">
        <is>
          <t>Quantidade</t>
        </is>
      </c>
    </row>
    <row r="10">
      <c r="A10" s="12" t="inlineStr">
        <is>
          <t>Custo estimado total</t>
        </is>
      </c>
      <c r="B10" s="18">
        <f>SUM('Tarefas'!$J$3:$J$102)</f>
        <v/>
      </c>
      <c r="F10" s="9" t="inlineStr">
        <is>
          <t>Alta</t>
        </is>
      </c>
      <c r="G10" s="9">
        <f>COUNTIF('Tarefas'!$H$3:$H$102,F10)</f>
        <v/>
      </c>
    </row>
    <row r="11">
      <c r="A11" s="14" t="inlineStr">
        <is>
          <t>Custo realizado total</t>
        </is>
      </c>
      <c r="B11" s="19">
        <f>SUM('Tarefas'!$K$3:$K$102)</f>
        <v/>
      </c>
      <c r="F11" s="16" t="inlineStr">
        <is>
          <t>Média</t>
        </is>
      </c>
      <c r="G11" s="16">
        <f>COUNTIF('Tarefas'!$H$3:$H$102,F11)</f>
        <v/>
      </c>
    </row>
    <row r="12">
      <c r="A12" s="12" t="inlineStr">
        <is>
          <t>Custo médio por tarefa</t>
        </is>
      </c>
      <c r="B12" s="18">
        <f>IFERROR(AVERAGE('Tarefas'!$J$3:$J$102),0)</f>
        <v/>
      </c>
      <c r="F12" s="9" t="inlineStr">
        <is>
          <t>Baixa</t>
        </is>
      </c>
      <c r="G12" s="9">
        <f>COUNTIF('Tarefas'!$H$3:$H$102,F12)</f>
        <v/>
      </c>
    </row>
    <row r="13"/>
    <row r="14"/>
    <row r="15">
      <c r="A15" s="11" t="inlineStr">
        <is>
          <t>Responsável</t>
        </is>
      </c>
      <c r="B15" s="11" t="inlineStr">
        <is>
          <t>Cidade</t>
        </is>
      </c>
      <c r="C15" s="11" t="inlineStr">
        <is>
          <t>Categoria</t>
        </is>
      </c>
      <c r="D15" s="11" t="inlineStr">
        <is>
          <t>Status atual</t>
        </is>
      </c>
      <c r="F15" s="11" t="inlineStr">
        <is>
          <t>Categoria</t>
        </is>
      </c>
      <c r="G15" s="11" t="inlineStr">
        <is>
          <t>Custo estimado</t>
        </is>
      </c>
    </row>
    <row r="16">
      <c r="A16" s="20" t="inlineStr">
        <is>
          <t>João Silva</t>
        </is>
      </c>
      <c r="B16" s="20">
        <f>IF(A16="","",IFERROR(VLOOKUP(A16,'Tarefas'!$B$3:$N$102,4,FALSE),"Não encontrado"))</f>
        <v/>
      </c>
      <c r="C16" s="20">
        <f>IF(A16="","",IFERROR(VLOOKUP(A16,'Tarefas'!$B$3:$N$102,2,FALSE),"Não encontrado"))</f>
        <v/>
      </c>
      <c r="D16" s="20">
        <f>IF(A16="","",IFERROR(VLOOKUP(A16,'Tarefas'!$B$3:$N$102,8,FALSE),"Não encontrado"))</f>
        <v/>
      </c>
      <c r="F16" s="20" t="inlineStr">
        <is>
          <t>Compras</t>
        </is>
      </c>
      <c r="G16" s="18">
        <f>SUMIF('Tarefas'!$C$3:$C$102,F16,'Tarefas'!$J$3:$J$102)</f>
        <v/>
      </c>
    </row>
    <row r="17">
      <c r="A17" s="21" t="inlineStr">
        <is>
          <t>Maria Oliveira</t>
        </is>
      </c>
      <c r="B17" s="21">
        <f>IF(A17="","",IFERROR(VLOOKUP(A17,'Tarefas'!$B$3:$N$102,4,FALSE),"Não encontrado"))</f>
        <v/>
      </c>
      <c r="C17" s="21">
        <f>IF(A17="","",IFERROR(VLOOKUP(A17,'Tarefas'!$B$3:$N$102,2,FALSE),"Não encontrado"))</f>
        <v/>
      </c>
      <c r="D17" s="21">
        <f>IF(A17="","",IFERROR(VLOOKUP(A17,'Tarefas'!$B$3:$N$102,8,FALSE),"Não encontrado"))</f>
        <v/>
      </c>
      <c r="F17" s="21" t="inlineStr">
        <is>
          <t>Saúde</t>
        </is>
      </c>
      <c r="G17" s="19">
        <f>SUMIF('Tarefas'!$C$3:$C$102,F17,'Tarefas'!$J$3:$J$102)</f>
        <v/>
      </c>
    </row>
    <row r="18">
      <c r="A18" s="20" t="inlineStr">
        <is>
          <t>Pedro Santos</t>
        </is>
      </c>
      <c r="B18" s="20">
        <f>IF(A18="","",IFERROR(VLOOKUP(A18,'Tarefas'!$B$3:$N$102,4,FALSE),"Não encontrado"))</f>
        <v/>
      </c>
      <c r="C18" s="20">
        <f>IF(A18="","",IFERROR(VLOOKUP(A18,'Tarefas'!$B$3:$N$102,2,FALSE),"Não encontrado"))</f>
        <v/>
      </c>
      <c r="D18" s="20">
        <f>IF(A18="","",IFERROR(VLOOKUP(A18,'Tarefas'!$B$3:$N$102,8,FALSE),"Não encontrado"))</f>
        <v/>
      </c>
      <c r="F18" s="20" t="inlineStr">
        <is>
          <t>Financeiro</t>
        </is>
      </c>
      <c r="G18" s="18">
        <f>SUMIF('Tarefas'!$C$3:$C$102,F18,'Tarefas'!$J$3:$J$102)</f>
        <v/>
      </c>
    </row>
    <row r="19">
      <c r="A19" s="21" t="inlineStr">
        <is>
          <t>Ana Souza</t>
        </is>
      </c>
      <c r="B19" s="21">
        <f>IF(A19="","",IFERROR(VLOOKUP(A19,'Tarefas'!$B$3:$N$102,4,FALSE),"Não encontrado"))</f>
        <v/>
      </c>
      <c r="C19" s="21">
        <f>IF(A19="","",IFERROR(VLOOKUP(A19,'Tarefas'!$B$3:$N$102,2,FALSE),"Não encontrado"))</f>
        <v/>
      </c>
      <c r="D19" s="21">
        <f>IF(A19="","",IFERROR(VLOOKUP(A19,'Tarefas'!$B$3:$N$102,8,FALSE),"Não encontrado"))</f>
        <v/>
      </c>
      <c r="F19" s="21" t="inlineStr">
        <is>
          <t>Organização</t>
        </is>
      </c>
      <c r="G19" s="19">
        <f>SUMIF('Tarefas'!$C$3:$C$102,F19,'Tarefas'!$J$3:$J$102)</f>
        <v/>
      </c>
    </row>
    <row r="20">
      <c r="A20" s="20" t="inlineStr">
        <is>
          <t>Carlos Pereira</t>
        </is>
      </c>
      <c r="B20" s="20">
        <f>IF(A20="","",IFERROR(VLOOKUP(A20,'Tarefas'!$B$3:$N$102,4,FALSE),"Não encontrado"))</f>
        <v/>
      </c>
      <c r="C20" s="20">
        <f>IF(A20="","",IFERROR(VLOOKUP(A20,'Tarefas'!$B$3:$N$102,2,FALSE),"Não encontrado"))</f>
        <v/>
      </c>
      <c r="D20" s="20">
        <f>IF(A20="","",IFERROR(VLOOKUP(A20,'Tarefas'!$B$3:$N$102,8,FALSE),"Não encontrado"))</f>
        <v/>
      </c>
      <c r="F20" s="20" t="inlineStr">
        <is>
          <t>Transporte</t>
        </is>
      </c>
      <c r="G20" s="18">
        <f>SUMIF('Tarefas'!$C$3:$C$102,F20,'Tarefas'!$J$3:$J$102)</f>
        <v/>
      </c>
    </row>
    <row r="21">
      <c r="A21" s="21" t="inlineStr">
        <is>
          <t>Juliana Costa</t>
        </is>
      </c>
      <c r="B21" s="21">
        <f>IF(A21="","",IFERROR(VLOOKUP(A21,'Tarefas'!$B$3:$N$102,4,FALSE),"Não encontrado"))</f>
        <v/>
      </c>
      <c r="C21" s="21">
        <f>IF(A21="","",IFERROR(VLOOKUP(A21,'Tarefas'!$B$3:$N$102,2,FALSE),"Não encontrado"))</f>
        <v/>
      </c>
      <c r="D21" s="21">
        <f>IF(A21="","",IFERROR(VLOOKUP(A21,'Tarefas'!$B$3:$N$102,8,FALSE),"Não encontrado"))</f>
        <v/>
      </c>
      <c r="F21" s="21" t="inlineStr">
        <is>
          <t>Planejamento</t>
        </is>
      </c>
      <c r="G21" s="19">
        <f>SUMIF('Tarefas'!$C$3:$C$102,F21,'Tarefas'!$J$3:$J$102)</f>
        <v/>
      </c>
    </row>
    <row r="22">
      <c r="A22" s="20" t="inlineStr">
        <is>
          <t>Rafael Almeida</t>
        </is>
      </c>
      <c r="B22" s="20">
        <f>IF(A22="","",IFERROR(VLOOKUP(A22,'Tarefas'!$B$3:$N$102,4,FALSE),"Não encontrado"))</f>
        <v/>
      </c>
      <c r="C22" s="20">
        <f>IF(A22="","",IFERROR(VLOOKUP(A22,'Tarefas'!$B$3:$N$102,2,FALSE),"Não encontrado"))</f>
        <v/>
      </c>
      <c r="D22" s="20">
        <f>IF(A22="","",IFERROR(VLOOKUP(A22,'Tarefas'!$B$3:$N$102,8,FALSE),"Não encontrado"))</f>
        <v/>
      </c>
      <c r="F22" s="20" t="inlineStr">
        <is>
          <t>Casa</t>
        </is>
      </c>
      <c r="G22" s="18">
        <f>SUMIF('Tarefas'!$C$3:$C$102,F22,'Tarefas'!$J$3:$J$102)</f>
        <v/>
      </c>
    </row>
    <row r="23">
      <c r="A23" s="21" t="inlineStr">
        <is>
          <t>Camila Ferreira</t>
        </is>
      </c>
      <c r="B23" s="21">
        <f>IF(A23="","",IFERROR(VLOOKUP(A23,'Tarefas'!$B$3:$N$102,4,FALSE),"Não encontrado"))</f>
        <v/>
      </c>
      <c r="C23" s="21">
        <f>IF(A23="","",IFERROR(VLOOKUP(A23,'Tarefas'!$B$3:$N$102,2,FALSE),"Não encontrado"))</f>
        <v/>
      </c>
      <c r="D23" s="21">
        <f>IF(A23="","",IFERROR(VLOOKUP(A23,'Tarefas'!$B$3:$N$102,8,FALSE),"Não encontrado"))</f>
        <v/>
      </c>
      <c r="F23" s="21" t="inlineStr">
        <is>
          <t>Trabalho</t>
        </is>
      </c>
      <c r="G23" s="19">
        <f>SUMIF('Tarefas'!$C$3:$C$102,F23,'Tarefas'!$J$3:$J$102)</f>
        <v/>
      </c>
    </row>
    <row r="24">
      <c r="A24" s="20" t="inlineStr">
        <is>
          <t>Lucas Rodrigues</t>
        </is>
      </c>
      <c r="B24" s="20">
        <f>IF(A24="","",IFERROR(VLOOKUP(A24,'Tarefas'!$B$3:$N$102,4,FALSE),"Não encontrado"))</f>
        <v/>
      </c>
      <c r="C24" s="20">
        <f>IF(A24="","",IFERROR(VLOOKUP(A24,'Tarefas'!$B$3:$N$102,2,FALSE),"Não encontrado"))</f>
        <v/>
      </c>
      <c r="D24" s="20">
        <f>IF(A24="","",IFERROR(VLOOKUP(A24,'Tarefas'!$B$3:$N$102,8,FALSE),"Não encontrado"))</f>
        <v/>
      </c>
      <c r="F24" s="20" t="inlineStr">
        <is>
          <t>Viagem</t>
        </is>
      </c>
      <c r="G24" s="18">
        <f>SUMIF('Tarefas'!$C$3:$C$102,F24,'Tarefas'!$J$3:$J$102)</f>
        <v/>
      </c>
    </row>
    <row r="25">
      <c r="A25" s="21" t="inlineStr">
        <is>
          <t>Fernanda Lima</t>
        </is>
      </c>
      <c r="B25" s="21">
        <f>IF(A25="","",IFERROR(VLOOKUP(A25,'Tarefas'!$B$3:$N$102,4,FALSE),"Não encontrado"))</f>
        <v/>
      </c>
      <c r="C25" s="21">
        <f>IF(A25="","",IFERROR(VLOOKUP(A25,'Tarefas'!$B$3:$N$102,2,FALSE),"Não encontrado"))</f>
        <v/>
      </c>
      <c r="D25" s="21">
        <f>IF(A25="","",IFERROR(VLOOKUP(A25,'Tarefas'!$B$3:$N$102,8,FALSE),"Não encontrado"))</f>
        <v/>
      </c>
    </row>
  </sheetData>
  <mergeCells count="1">
    <mergeCell ref="A1:X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68" customWidth="1" min="2" max="2"/>
    <col width="3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Instruções | Organização Básica</t>
        </is>
      </c>
    </row>
    <row r="2"/>
    <row r="3">
      <c r="A3" s="11" t="inlineStr">
        <is>
          <t>Tema</t>
        </is>
      </c>
      <c r="B3" s="11" t="inlineStr">
        <is>
          <t>Orientação prática</t>
        </is>
      </c>
      <c r="C3" s="11" t="inlineStr">
        <is>
          <t>Atenção</t>
        </is>
      </c>
    </row>
    <row r="4" ht="38" customHeight="1">
      <c r="A4" s="20" t="inlineStr">
        <is>
          <t>Cadastrar tarefas</t>
        </is>
      </c>
      <c r="B4" s="20" t="inlineStr">
        <is>
          <t>Na planilha Tarefas, preencha os campos amarelos. Cada nova tarefa recebe um ID automático.</t>
        </is>
      </c>
      <c r="C4" s="20" t="inlineStr">
        <is>
          <t>Cadastre uma tarefa por linha.</t>
        </is>
      </c>
    </row>
    <row r="5" ht="38" customHeight="1">
      <c r="A5" s="21" t="inlineStr">
        <is>
          <t>Datas e prazos</t>
        </is>
      </c>
      <c r="B5" s="21" t="inlineStr">
        <is>
          <t>Informe Data de criação e Prazo no formato DD/MM/AAAA.</t>
        </is>
      </c>
      <c r="C5" s="21" t="inlineStr">
        <is>
          <t>A coluna Dias restantes e a Situação são calculadas automaticamente.</t>
        </is>
      </c>
    </row>
    <row r="6" ht="38" customHeight="1">
      <c r="A6" s="20" t="inlineStr">
        <is>
          <t>Status</t>
        </is>
      </c>
      <c r="B6" s="20" t="inlineStr">
        <is>
          <t>Use Pendente para itens ainda não iniciados, Em andamento para atividades abertas e Concluída para itens finalizados.</t>
        </is>
      </c>
      <c r="C6" s="20" t="inlineStr">
        <is>
          <t>Atualize o status sempre que houver mudança.</t>
        </is>
      </c>
    </row>
    <row r="7" ht="38" customHeight="1">
      <c r="A7" s="21" t="inlineStr">
        <is>
          <t>Prioridades</t>
        </is>
      </c>
      <c r="B7" s="21" t="inlineStr">
        <is>
          <t>Use Alta para demandas urgentes, Média para o planejamento da semana e Baixa para atividades flexíveis.</t>
        </is>
      </c>
      <c r="C7" s="21" t="inlineStr">
        <is>
          <t>Prioridade ajuda a organizar a execução.</t>
        </is>
      </c>
    </row>
    <row r="8" ht="38" customHeight="1">
      <c r="A8" s="20" t="inlineStr">
        <is>
          <t>Custos</t>
        </is>
      </c>
      <c r="B8" s="20" t="inlineStr">
        <is>
          <t>Preencha Custo estimado e Custo realizado quando a tarefa envolver despesas.</t>
        </is>
      </c>
      <c r="C8" s="20" t="inlineStr">
        <is>
          <t>Informe valores em R$; deixe em branco quando não houver custo.</t>
        </is>
      </c>
    </row>
    <row r="9" ht="38" customHeight="1">
      <c r="A9" s="21" t="inlineStr">
        <is>
          <t>Painel Resumo</t>
        </is>
      </c>
      <c r="B9" s="21" t="inlineStr">
        <is>
          <t>Acompanhe indicadores, responsáveis, distribuição por status, prioridades e custos por categoria.</t>
        </is>
      </c>
      <c r="C9" s="21" t="inlineStr">
        <is>
          <t>Os gráficos consideram todas as linhas preparadas na planilha Tarefas.</t>
        </is>
      </c>
    </row>
    <row r="10" ht="38" customHeight="1">
      <c r="A10" s="20" t="inlineStr">
        <is>
          <t>Situação automática</t>
        </is>
      </c>
      <c r="B10" s="20" t="inlineStr">
        <is>
          <t>No prazo indica que ainda há tempo; Vence em breve sinaliza prazo de até três dias; Atrasada indica prazo vencido.</t>
        </is>
      </c>
      <c r="C10" s="20" t="inlineStr">
        <is>
          <t>Tarefas concluídas permanecem identificadas como Concluída.</t>
        </is>
      </c>
    </row>
    <row r="11" ht="38" customHeight="1">
      <c r="A11" s="21" t="inlineStr">
        <is>
          <t>Rotina sugerida</t>
        </is>
      </c>
      <c r="B11" s="21" t="inlineStr">
        <is>
          <t>Revise o painel no início da semana e atualize o status das tarefas ao final do dia.</t>
        </is>
      </c>
      <c r="C11" s="21" t="inlineStr">
        <is>
          <t>Mantenha observações curtas e objetivas.</t>
        </is>
      </c>
    </row>
    <row r="12"/>
    <row r="13"/>
    <row r="14">
      <c r="A14" s="22" t="inlineStr">
        <is>
          <t>Campos preenchidos manualmente</t>
        </is>
      </c>
      <c r="B14" s="23" t="inlineStr">
        <is>
          <t>Tarefa, Categoria, Responsável, Cidade, Datas, Prioridade, Status, Custos e Observações</t>
        </is>
      </c>
      <c r="C14" s="24" t="n"/>
      <c r="D14" s="24" t="n"/>
      <c r="E14" s="24" t="n"/>
      <c r="F14" s="24" t="n"/>
      <c r="G14" s="24" t="n"/>
      <c r="H14" s="24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2026-09-08T18:18:10Z</dcterms:created>
  <dcterms:modified xmlns:dcterms="http://purl.org/dc/terms/" xmlns:xsi="http://www.w3.org/2001/XMLSchema-instance" xsi:type="dcterms:W3CDTF">2026-09-08T18:18:10Z</dcterms:modified>
</cp:coreProperties>
</file>